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lhickey1_bryant_edu/Documents/GSCM330/Module 2/"/>
    </mc:Choice>
  </mc:AlternateContent>
  <xr:revisionPtr revIDLastSave="3782" documentId="8_{795DB415-3D94-4A7C-B404-29B9D7C664D5}" xr6:coauthVersionLast="47" xr6:coauthVersionMax="47" xr10:uidLastSave="{FB7C070D-06D2-468A-949E-8DDE7BF6E0DA}"/>
  <bookViews>
    <workbookView xWindow="-108" yWindow="-108" windowWidth="23256" windowHeight="13896" activeTab="4" xr2:uid="{B6FE7C54-6571-41EC-BE8F-F28E90C44502}"/>
  </bookViews>
  <sheets>
    <sheet name="Raw Transportation Data" sheetId="7" r:id="rId1"/>
    <sheet name="Limits &amp; Constraints" sheetId="6" r:id="rId2"/>
    <sheet name="PivotTable" sheetId="9" r:id="rId3"/>
    <sheet name="Final Model" sheetId="11" r:id="rId4"/>
    <sheet name="Model With Stipulation" sheetId="13" r:id="rId5"/>
  </sheets>
  <definedNames>
    <definedName name="solver_adj" localSheetId="3" hidden="1">'Final Model'!$B$13:$G$16</definedName>
    <definedName name="solver_adj" localSheetId="4" hidden="1">'Model With Stipulation'!$B$13:$G$16</definedName>
    <definedName name="solver_cvg" localSheetId="3" hidden="1">0.0001</definedName>
    <definedName name="solver_cvg" localSheetId="4" hidden="1">0.0001</definedName>
    <definedName name="solver_drv" localSheetId="3" hidden="1">2</definedName>
    <definedName name="solver_drv" localSheetId="4" hidden="1">2</definedName>
    <definedName name="solver_eng" localSheetId="3" hidden="1">2</definedName>
    <definedName name="solver_eng" localSheetId="4" hidden="1">2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'Final Model'!$B$17:$G$17</definedName>
    <definedName name="solver_lhs1" localSheetId="4" hidden="1">'Model With Stipulation'!$B$17:$G$17</definedName>
    <definedName name="solver_lhs2" localSheetId="3" hidden="1">'Final Model'!$H$13:$H$16</definedName>
    <definedName name="solver_lhs2" localSheetId="4" hidden="1">'Model With Stipulation'!$H$13:$H$16</definedName>
    <definedName name="solver_lhs3" localSheetId="4" hidden="1">'Model With Stipulation'!$H$13:$H$16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2</definedName>
    <definedName name="solver_num" localSheetId="4" hidden="1">2</definedName>
    <definedName name="solver_nwt" localSheetId="3" hidden="1">1</definedName>
    <definedName name="solver_nwt" localSheetId="4" hidden="1">1</definedName>
    <definedName name="solver_opt" localSheetId="3" hidden="1">'Final Model'!$F$20</definedName>
    <definedName name="solver_opt" localSheetId="4" hidden="1">'Model With Stipulation'!$F$20</definedName>
    <definedName name="solver_pre" localSheetId="3" hidden="1">0.000001</definedName>
    <definedName name="solver_pre" localSheetId="4" hidden="1">0.000001</definedName>
    <definedName name="solver_rbv" localSheetId="3" hidden="1">2</definedName>
    <definedName name="solver_rbv" localSheetId="4" hidden="1">2</definedName>
    <definedName name="solver_rel1" localSheetId="3" hidden="1">1</definedName>
    <definedName name="solver_rel1" localSheetId="4" hidden="1">2</definedName>
    <definedName name="solver_rel2" localSheetId="3" hidden="1">2</definedName>
    <definedName name="solver_rel2" localSheetId="4" hidden="1">2</definedName>
    <definedName name="solver_rel3" localSheetId="4" hidden="1">2</definedName>
    <definedName name="solver_rhs1" localSheetId="3" hidden="1">'Final Model'!$B$18:$G$18</definedName>
    <definedName name="solver_rhs1" localSheetId="4" hidden="1">'Model With Stipulation'!$B$18:$G$18</definedName>
    <definedName name="solver_rhs2" localSheetId="3" hidden="1">'Final Model'!$I$13:$I$16</definedName>
    <definedName name="solver_rhs2" localSheetId="4" hidden="1">'Model With Stipulation'!$I$13:$I$16</definedName>
    <definedName name="solver_rhs3" localSheetId="4" hidden="1">'Model With Stipulation'!$I$13:$I$16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2</definedName>
    <definedName name="solver_scl" localSheetId="4" hidden="1">2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3" l="1"/>
  <c r="G17" i="13"/>
  <c r="F17" i="13"/>
  <c r="E17" i="13"/>
  <c r="D17" i="13"/>
  <c r="C17" i="13"/>
  <c r="B17" i="13"/>
  <c r="H16" i="13"/>
  <c r="H15" i="13"/>
  <c r="H14" i="13"/>
  <c r="H13" i="13"/>
  <c r="F20" i="11" l="1"/>
  <c r="H14" i="11"/>
  <c r="H15" i="11"/>
  <c r="H16" i="11"/>
  <c r="H13" i="11"/>
  <c r="C17" i="11"/>
  <c r="D17" i="11"/>
  <c r="E17" i="11"/>
  <c r="F17" i="11"/>
  <c r="G17" i="11"/>
  <c r="B17" i="11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G203" i="7"/>
  <c r="F203" i="7"/>
  <c r="G202" i="7"/>
  <c r="F202" i="7"/>
  <c r="G201" i="7"/>
  <c r="F201" i="7"/>
  <c r="G200" i="7"/>
  <c r="F200" i="7"/>
  <c r="G199" i="7"/>
  <c r="F199" i="7"/>
  <c r="G198" i="7"/>
  <c r="F198" i="7"/>
  <c r="G197" i="7"/>
  <c r="F197" i="7"/>
  <c r="G196" i="7"/>
  <c r="F196" i="7"/>
  <c r="G195" i="7"/>
  <c r="F195" i="7"/>
  <c r="G194" i="7"/>
  <c r="F194" i="7"/>
  <c r="G193" i="7"/>
  <c r="F193" i="7"/>
  <c r="G192" i="7"/>
  <c r="F192" i="7"/>
  <c r="G191" i="7"/>
  <c r="F191" i="7"/>
  <c r="G190" i="7"/>
  <c r="F190" i="7"/>
  <c r="G189" i="7"/>
  <c r="F189" i="7"/>
  <c r="G188" i="7"/>
  <c r="F188" i="7"/>
  <c r="G187" i="7"/>
  <c r="F187" i="7"/>
  <c r="G186" i="7"/>
  <c r="F186" i="7"/>
  <c r="G185" i="7"/>
  <c r="F185" i="7"/>
  <c r="G184" i="7"/>
  <c r="F184" i="7"/>
  <c r="G183" i="7"/>
  <c r="F183" i="7"/>
  <c r="G182" i="7"/>
  <c r="F182" i="7"/>
  <c r="G181" i="7"/>
  <c r="F181" i="7"/>
  <c r="G180" i="7"/>
  <c r="F180" i="7"/>
  <c r="G179" i="7"/>
  <c r="F179" i="7"/>
  <c r="G178" i="7"/>
  <c r="F178" i="7"/>
  <c r="G177" i="7"/>
  <c r="F177" i="7"/>
  <c r="G176" i="7"/>
  <c r="F176" i="7"/>
  <c r="G175" i="7"/>
  <c r="F175" i="7"/>
  <c r="G174" i="7"/>
  <c r="F174" i="7"/>
  <c r="G173" i="7"/>
  <c r="F173" i="7"/>
  <c r="G172" i="7"/>
  <c r="F172" i="7"/>
  <c r="G171" i="7"/>
  <c r="F171" i="7"/>
  <c r="G170" i="7"/>
  <c r="F170" i="7"/>
  <c r="G169" i="7"/>
  <c r="F169" i="7"/>
  <c r="G168" i="7"/>
  <c r="F168" i="7"/>
  <c r="G167" i="7"/>
  <c r="F167" i="7"/>
  <c r="G166" i="7"/>
  <c r="F166" i="7"/>
  <c r="G165" i="7"/>
  <c r="F165" i="7"/>
  <c r="G164" i="7"/>
  <c r="F164" i="7"/>
  <c r="G163" i="7"/>
  <c r="F163" i="7"/>
  <c r="G162" i="7"/>
  <c r="F162" i="7"/>
  <c r="G161" i="7"/>
  <c r="F161" i="7"/>
  <c r="G160" i="7"/>
  <c r="F160" i="7"/>
  <c r="G159" i="7"/>
  <c r="F159" i="7"/>
  <c r="G158" i="7"/>
  <c r="F158" i="7"/>
  <c r="G157" i="7"/>
  <c r="F157" i="7"/>
  <c r="G156" i="7"/>
  <c r="F156" i="7"/>
  <c r="G155" i="7"/>
  <c r="F155" i="7"/>
  <c r="G154" i="7"/>
  <c r="F154" i="7"/>
  <c r="G153" i="7"/>
  <c r="F153" i="7"/>
  <c r="G152" i="7"/>
  <c r="F152" i="7"/>
  <c r="G151" i="7"/>
  <c r="F151" i="7"/>
  <c r="G150" i="7"/>
  <c r="F150" i="7"/>
  <c r="G149" i="7"/>
  <c r="F149" i="7"/>
  <c r="G148" i="7"/>
  <c r="F148" i="7"/>
  <c r="G147" i="7"/>
  <c r="F147" i="7"/>
  <c r="G146" i="7"/>
  <c r="F146" i="7"/>
  <c r="G145" i="7"/>
  <c r="F145" i="7"/>
  <c r="G144" i="7"/>
  <c r="F144" i="7"/>
  <c r="G143" i="7"/>
  <c r="F143" i="7"/>
  <c r="G142" i="7"/>
  <c r="F142" i="7"/>
  <c r="G141" i="7"/>
  <c r="F141" i="7"/>
  <c r="G140" i="7"/>
  <c r="F140" i="7"/>
  <c r="G139" i="7"/>
  <c r="F139" i="7"/>
  <c r="G138" i="7"/>
  <c r="F138" i="7"/>
  <c r="G137" i="7"/>
  <c r="F137" i="7"/>
  <c r="G136" i="7"/>
  <c r="F136" i="7"/>
  <c r="G135" i="7"/>
  <c r="F135" i="7"/>
  <c r="G134" i="7"/>
  <c r="F134" i="7"/>
  <c r="G133" i="7"/>
  <c r="F133" i="7"/>
  <c r="G132" i="7"/>
  <c r="F132" i="7"/>
  <c r="G131" i="7"/>
  <c r="F131" i="7"/>
  <c r="G130" i="7"/>
  <c r="F130" i="7"/>
  <c r="G129" i="7"/>
  <c r="F129" i="7"/>
  <c r="G128" i="7"/>
  <c r="F128" i="7"/>
  <c r="G127" i="7"/>
  <c r="F127" i="7"/>
  <c r="G126" i="7"/>
  <c r="F126" i="7"/>
  <c r="G125" i="7"/>
  <c r="F125" i="7"/>
  <c r="G124" i="7"/>
  <c r="F124" i="7"/>
  <c r="G123" i="7"/>
  <c r="F123" i="7"/>
  <c r="G122" i="7"/>
  <c r="F122" i="7"/>
  <c r="G121" i="7"/>
  <c r="F121" i="7"/>
  <c r="G120" i="7"/>
  <c r="F120" i="7"/>
  <c r="G119" i="7"/>
  <c r="F119" i="7"/>
  <c r="G118" i="7"/>
  <c r="F118" i="7"/>
  <c r="G117" i="7"/>
  <c r="F117" i="7"/>
  <c r="G116" i="7"/>
  <c r="F116" i="7"/>
  <c r="G115" i="7"/>
  <c r="F115" i="7"/>
  <c r="G114" i="7"/>
  <c r="F114" i="7"/>
  <c r="G113" i="7"/>
  <c r="F113" i="7"/>
  <c r="G112" i="7"/>
  <c r="F112" i="7"/>
  <c r="G111" i="7"/>
  <c r="F111" i="7"/>
  <c r="G110" i="7"/>
  <c r="F110" i="7"/>
  <c r="G109" i="7"/>
  <c r="F109" i="7"/>
  <c r="G108" i="7"/>
  <c r="F108" i="7"/>
  <c r="G107" i="7"/>
  <c r="F107" i="7"/>
  <c r="G106" i="7"/>
  <c r="F106" i="7"/>
  <c r="G105" i="7"/>
  <c r="F105" i="7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G877" i="7"/>
  <c r="F877" i="7"/>
  <c r="G876" i="7"/>
  <c r="F876" i="7"/>
  <c r="G875" i="7"/>
  <c r="F875" i="7"/>
  <c r="G874" i="7"/>
  <c r="F874" i="7"/>
  <c r="G873" i="7"/>
  <c r="F873" i="7"/>
  <c r="G872" i="7"/>
  <c r="F872" i="7"/>
  <c r="G871" i="7"/>
  <c r="F871" i="7"/>
  <c r="G870" i="7"/>
  <c r="F870" i="7"/>
  <c r="G869" i="7"/>
  <c r="F869" i="7"/>
  <c r="G868" i="7"/>
  <c r="F868" i="7"/>
  <c r="G867" i="7"/>
  <c r="F867" i="7"/>
  <c r="G866" i="7"/>
  <c r="F866" i="7"/>
  <c r="G865" i="7"/>
  <c r="F865" i="7"/>
  <c r="G864" i="7"/>
  <c r="F864" i="7"/>
  <c r="G863" i="7"/>
  <c r="F863" i="7"/>
  <c r="G862" i="7"/>
  <c r="F862" i="7"/>
  <c r="G861" i="7"/>
  <c r="F861" i="7"/>
  <c r="G860" i="7"/>
  <c r="F860" i="7"/>
  <c r="G859" i="7"/>
  <c r="F859" i="7"/>
  <c r="G858" i="7"/>
  <c r="F858" i="7"/>
  <c r="G857" i="7"/>
  <c r="F857" i="7"/>
  <c r="G856" i="7"/>
  <c r="F856" i="7"/>
  <c r="G855" i="7"/>
  <c r="F855" i="7"/>
  <c r="G854" i="7"/>
  <c r="F854" i="7"/>
  <c r="G853" i="7"/>
  <c r="F853" i="7"/>
  <c r="G852" i="7"/>
  <c r="F852" i="7"/>
  <c r="G851" i="7"/>
  <c r="F851" i="7"/>
  <c r="G850" i="7"/>
  <c r="F850" i="7"/>
  <c r="G849" i="7"/>
  <c r="F849" i="7"/>
  <c r="G848" i="7"/>
  <c r="F848" i="7"/>
  <c r="G847" i="7"/>
  <c r="F847" i="7"/>
  <c r="G846" i="7"/>
  <c r="F846" i="7"/>
  <c r="G845" i="7"/>
  <c r="F845" i="7"/>
  <c r="G844" i="7"/>
  <c r="F844" i="7"/>
  <c r="G843" i="7"/>
  <c r="F843" i="7"/>
  <c r="G842" i="7"/>
  <c r="F842" i="7"/>
  <c r="G841" i="7"/>
  <c r="F841" i="7"/>
  <c r="G840" i="7"/>
  <c r="F840" i="7"/>
  <c r="G839" i="7"/>
  <c r="F839" i="7"/>
  <c r="G838" i="7"/>
  <c r="F838" i="7"/>
  <c r="G837" i="7"/>
  <c r="F837" i="7"/>
  <c r="G836" i="7"/>
  <c r="F836" i="7"/>
  <c r="G835" i="7"/>
  <c r="F835" i="7"/>
  <c r="G834" i="7"/>
  <c r="F834" i="7"/>
  <c r="G833" i="7"/>
  <c r="F833" i="7"/>
  <c r="G832" i="7"/>
  <c r="F832" i="7"/>
  <c r="G831" i="7"/>
  <c r="F831" i="7"/>
  <c r="G830" i="7"/>
  <c r="F830" i="7"/>
  <c r="G829" i="7"/>
  <c r="F829" i="7"/>
  <c r="G828" i="7"/>
  <c r="F828" i="7"/>
  <c r="G827" i="7"/>
  <c r="F827" i="7"/>
  <c r="G826" i="7"/>
  <c r="F826" i="7"/>
  <c r="G825" i="7"/>
  <c r="F825" i="7"/>
  <c r="G824" i="7"/>
  <c r="F824" i="7"/>
  <c r="G823" i="7"/>
  <c r="F823" i="7"/>
  <c r="G822" i="7"/>
  <c r="F822" i="7"/>
  <c r="G821" i="7"/>
  <c r="F821" i="7"/>
  <c r="G820" i="7"/>
  <c r="F820" i="7"/>
  <c r="G819" i="7"/>
  <c r="F819" i="7"/>
  <c r="G818" i="7"/>
  <c r="F818" i="7"/>
  <c r="G817" i="7"/>
  <c r="F817" i="7"/>
  <c r="G816" i="7"/>
  <c r="F816" i="7"/>
  <c r="G815" i="7"/>
  <c r="F815" i="7"/>
  <c r="G814" i="7"/>
  <c r="F814" i="7"/>
  <c r="G813" i="7"/>
  <c r="F813" i="7"/>
  <c r="G812" i="7"/>
  <c r="F812" i="7"/>
  <c r="G811" i="7"/>
  <c r="F811" i="7"/>
  <c r="G810" i="7"/>
  <c r="F810" i="7"/>
  <c r="G809" i="7"/>
  <c r="F809" i="7"/>
  <c r="G808" i="7"/>
  <c r="F808" i="7"/>
  <c r="G807" i="7"/>
  <c r="F807" i="7"/>
  <c r="G806" i="7"/>
  <c r="F806" i="7"/>
  <c r="G805" i="7"/>
  <c r="F805" i="7"/>
  <c r="G804" i="7"/>
  <c r="F804" i="7"/>
  <c r="G803" i="7"/>
  <c r="F803" i="7"/>
  <c r="G802" i="7"/>
  <c r="F802" i="7"/>
  <c r="G801" i="7"/>
  <c r="F801" i="7"/>
  <c r="G800" i="7"/>
  <c r="F800" i="7"/>
  <c r="G799" i="7"/>
  <c r="F799" i="7"/>
  <c r="G798" i="7"/>
  <c r="F798" i="7"/>
  <c r="G797" i="7"/>
  <c r="F797" i="7"/>
  <c r="G796" i="7"/>
  <c r="F796" i="7"/>
  <c r="G795" i="7"/>
  <c r="F795" i="7"/>
  <c r="G794" i="7"/>
  <c r="F794" i="7"/>
  <c r="G793" i="7"/>
  <c r="F793" i="7"/>
  <c r="G792" i="7"/>
  <c r="F792" i="7"/>
  <c r="G791" i="7"/>
  <c r="F791" i="7"/>
  <c r="G790" i="7"/>
  <c r="F790" i="7"/>
  <c r="G789" i="7"/>
  <c r="F789" i="7"/>
  <c r="G788" i="7"/>
  <c r="F788" i="7"/>
  <c r="G787" i="7"/>
  <c r="F787" i="7"/>
  <c r="G786" i="7"/>
  <c r="F786" i="7"/>
  <c r="G785" i="7"/>
  <c r="F785" i="7"/>
  <c r="G784" i="7"/>
  <c r="F784" i="7"/>
  <c r="G783" i="7"/>
  <c r="F783" i="7"/>
  <c r="G782" i="7"/>
  <c r="F782" i="7"/>
  <c r="G781" i="7"/>
  <c r="F781" i="7"/>
  <c r="G780" i="7"/>
  <c r="F780" i="7"/>
  <c r="G779" i="7"/>
  <c r="F779" i="7"/>
  <c r="G778" i="7"/>
  <c r="F778" i="7"/>
  <c r="G777" i="7"/>
  <c r="F777" i="7"/>
  <c r="G776" i="7"/>
  <c r="F776" i="7"/>
  <c r="G775" i="7"/>
  <c r="F775" i="7"/>
  <c r="G774" i="7"/>
  <c r="F774" i="7"/>
  <c r="G773" i="7"/>
  <c r="F773" i="7"/>
  <c r="G772" i="7"/>
  <c r="F772" i="7"/>
  <c r="G771" i="7"/>
  <c r="F771" i="7"/>
  <c r="G770" i="7"/>
  <c r="F770" i="7"/>
  <c r="G769" i="7"/>
  <c r="F769" i="7"/>
  <c r="G768" i="7"/>
  <c r="F768" i="7"/>
  <c r="G767" i="7"/>
  <c r="F767" i="7"/>
  <c r="G766" i="7"/>
  <c r="F766" i="7"/>
  <c r="G765" i="7"/>
  <c r="F765" i="7"/>
  <c r="G764" i="7"/>
  <c r="F764" i="7"/>
  <c r="G763" i="7"/>
  <c r="F763" i="7"/>
  <c r="G762" i="7"/>
  <c r="F762" i="7"/>
  <c r="G761" i="7"/>
  <c r="F761" i="7"/>
  <c r="G760" i="7"/>
  <c r="F760" i="7"/>
  <c r="G759" i="7"/>
  <c r="F759" i="7"/>
  <c r="G758" i="7"/>
  <c r="F758" i="7"/>
  <c r="G757" i="7"/>
  <c r="F757" i="7"/>
  <c r="G756" i="7"/>
  <c r="F756" i="7"/>
  <c r="G755" i="7"/>
  <c r="F755" i="7"/>
  <c r="G754" i="7"/>
  <c r="F754" i="7"/>
  <c r="G753" i="7"/>
  <c r="F753" i="7"/>
  <c r="G752" i="7"/>
  <c r="F752" i="7"/>
  <c r="G751" i="7"/>
  <c r="F751" i="7"/>
  <c r="G750" i="7"/>
  <c r="F750" i="7"/>
  <c r="G749" i="7"/>
  <c r="F749" i="7"/>
  <c r="G748" i="7"/>
  <c r="F748" i="7"/>
  <c r="G747" i="7"/>
  <c r="F747" i="7"/>
  <c r="G746" i="7"/>
  <c r="F746" i="7"/>
  <c r="G745" i="7"/>
  <c r="F745" i="7"/>
  <c r="G744" i="7"/>
  <c r="F744" i="7"/>
  <c r="G743" i="7"/>
  <c r="F743" i="7"/>
  <c r="G742" i="7"/>
  <c r="F742" i="7"/>
  <c r="G741" i="7"/>
  <c r="F741" i="7"/>
  <c r="G740" i="7"/>
  <c r="F740" i="7"/>
  <c r="G739" i="7"/>
  <c r="F739" i="7"/>
  <c r="G738" i="7"/>
  <c r="F738" i="7"/>
  <c r="G737" i="7"/>
  <c r="F737" i="7"/>
  <c r="G736" i="7"/>
  <c r="F736" i="7"/>
  <c r="G735" i="7"/>
  <c r="F735" i="7"/>
  <c r="G734" i="7"/>
  <c r="F734" i="7"/>
  <c r="G733" i="7"/>
  <c r="F733" i="7"/>
  <c r="G732" i="7"/>
  <c r="F732" i="7"/>
  <c r="G731" i="7"/>
  <c r="F731" i="7"/>
  <c r="G730" i="7"/>
  <c r="F730" i="7"/>
  <c r="G729" i="7"/>
  <c r="F729" i="7"/>
  <c r="G728" i="7"/>
  <c r="F728" i="7"/>
  <c r="G727" i="7"/>
  <c r="F727" i="7"/>
  <c r="G726" i="7"/>
  <c r="F726" i="7"/>
  <c r="G725" i="7"/>
  <c r="F725" i="7"/>
  <c r="G724" i="7"/>
  <c r="F724" i="7"/>
  <c r="G723" i="7"/>
  <c r="F723" i="7"/>
  <c r="G722" i="7"/>
  <c r="F722" i="7"/>
  <c r="G721" i="7"/>
  <c r="F721" i="7"/>
  <c r="G720" i="7"/>
  <c r="F720" i="7"/>
  <c r="G719" i="7"/>
  <c r="F719" i="7"/>
  <c r="G718" i="7"/>
  <c r="F718" i="7"/>
  <c r="G717" i="7"/>
  <c r="F717" i="7"/>
  <c r="G716" i="7"/>
  <c r="F716" i="7"/>
  <c r="G715" i="7"/>
  <c r="F715" i="7"/>
  <c r="G714" i="7"/>
  <c r="F714" i="7"/>
  <c r="G713" i="7"/>
  <c r="F713" i="7"/>
  <c r="G712" i="7"/>
  <c r="F712" i="7"/>
  <c r="G711" i="7"/>
  <c r="F711" i="7"/>
  <c r="G710" i="7"/>
  <c r="F710" i="7"/>
  <c r="G709" i="7"/>
  <c r="F709" i="7"/>
  <c r="G708" i="7"/>
  <c r="F708" i="7"/>
  <c r="G707" i="7"/>
  <c r="F707" i="7"/>
  <c r="G706" i="7"/>
  <c r="F706" i="7"/>
  <c r="G705" i="7"/>
  <c r="F705" i="7"/>
  <c r="G704" i="7"/>
  <c r="F704" i="7"/>
  <c r="G703" i="7"/>
  <c r="F703" i="7"/>
  <c r="G702" i="7"/>
  <c r="F702" i="7"/>
  <c r="G701" i="7"/>
  <c r="F701" i="7"/>
  <c r="G700" i="7"/>
  <c r="F700" i="7"/>
  <c r="G699" i="7"/>
  <c r="F699" i="7"/>
  <c r="G698" i="7"/>
  <c r="F698" i="7"/>
  <c r="G697" i="7"/>
  <c r="F697" i="7"/>
  <c r="G696" i="7"/>
  <c r="F696" i="7"/>
  <c r="G695" i="7"/>
  <c r="F695" i="7"/>
  <c r="G694" i="7"/>
  <c r="F694" i="7"/>
  <c r="G693" i="7"/>
  <c r="F693" i="7"/>
  <c r="G692" i="7"/>
  <c r="F692" i="7"/>
  <c r="G691" i="7"/>
  <c r="F691" i="7"/>
  <c r="G690" i="7"/>
  <c r="F690" i="7"/>
  <c r="G689" i="7"/>
  <c r="F689" i="7"/>
  <c r="G688" i="7"/>
  <c r="F688" i="7"/>
  <c r="G687" i="7"/>
  <c r="F687" i="7"/>
  <c r="G686" i="7"/>
  <c r="F686" i="7"/>
  <c r="G685" i="7"/>
  <c r="F685" i="7"/>
  <c r="G684" i="7"/>
  <c r="F684" i="7"/>
  <c r="G683" i="7"/>
  <c r="F683" i="7"/>
  <c r="G682" i="7"/>
  <c r="F682" i="7"/>
  <c r="G681" i="7"/>
  <c r="F681" i="7"/>
  <c r="G680" i="7"/>
  <c r="F680" i="7"/>
  <c r="G679" i="7"/>
  <c r="F679" i="7"/>
  <c r="G678" i="7"/>
  <c r="F678" i="7"/>
  <c r="G677" i="7"/>
  <c r="F677" i="7"/>
  <c r="G676" i="7"/>
  <c r="F676" i="7"/>
  <c r="G675" i="7"/>
  <c r="F675" i="7"/>
  <c r="G674" i="7"/>
  <c r="F674" i="7"/>
  <c r="G673" i="7"/>
  <c r="F673" i="7"/>
  <c r="G672" i="7"/>
  <c r="F672" i="7"/>
  <c r="G671" i="7"/>
  <c r="F671" i="7"/>
  <c r="G670" i="7"/>
  <c r="F670" i="7"/>
  <c r="G669" i="7"/>
  <c r="F669" i="7"/>
  <c r="G668" i="7"/>
  <c r="F668" i="7"/>
  <c r="G667" i="7"/>
  <c r="F667" i="7"/>
  <c r="G666" i="7"/>
  <c r="F666" i="7"/>
  <c r="G665" i="7"/>
  <c r="F665" i="7"/>
  <c r="G664" i="7"/>
  <c r="F664" i="7"/>
  <c r="G663" i="7"/>
  <c r="F663" i="7"/>
  <c r="G662" i="7"/>
  <c r="F662" i="7"/>
  <c r="G661" i="7"/>
  <c r="F661" i="7"/>
  <c r="G660" i="7"/>
  <c r="F660" i="7"/>
  <c r="G659" i="7"/>
  <c r="F659" i="7"/>
  <c r="G658" i="7"/>
  <c r="F658" i="7"/>
  <c r="G657" i="7"/>
  <c r="F657" i="7"/>
  <c r="G656" i="7"/>
  <c r="F656" i="7"/>
  <c r="G655" i="7"/>
  <c r="F655" i="7"/>
  <c r="G654" i="7"/>
  <c r="F654" i="7"/>
  <c r="G653" i="7"/>
  <c r="F653" i="7"/>
  <c r="G652" i="7"/>
  <c r="F652" i="7"/>
  <c r="G651" i="7"/>
  <c r="F651" i="7"/>
  <c r="G650" i="7"/>
  <c r="F650" i="7"/>
  <c r="G649" i="7"/>
  <c r="F649" i="7"/>
  <c r="G648" i="7"/>
  <c r="F648" i="7"/>
  <c r="G647" i="7"/>
  <c r="F647" i="7"/>
  <c r="G646" i="7"/>
  <c r="F646" i="7"/>
  <c r="G645" i="7"/>
  <c r="F645" i="7"/>
  <c r="G644" i="7"/>
  <c r="F644" i="7"/>
  <c r="G643" i="7"/>
  <c r="F643" i="7"/>
  <c r="G642" i="7"/>
  <c r="F642" i="7"/>
  <c r="G641" i="7"/>
  <c r="F641" i="7"/>
  <c r="G640" i="7"/>
  <c r="F640" i="7"/>
  <c r="G639" i="7"/>
  <c r="F639" i="7"/>
  <c r="G638" i="7"/>
  <c r="F638" i="7"/>
  <c r="G637" i="7"/>
  <c r="F637" i="7"/>
  <c r="G636" i="7"/>
  <c r="F636" i="7"/>
  <c r="G635" i="7"/>
  <c r="F635" i="7"/>
  <c r="G634" i="7"/>
  <c r="F634" i="7"/>
  <c r="G633" i="7"/>
  <c r="F633" i="7"/>
  <c r="G632" i="7"/>
  <c r="F632" i="7"/>
  <c r="G631" i="7"/>
  <c r="F631" i="7"/>
  <c r="G630" i="7"/>
  <c r="F630" i="7"/>
  <c r="G629" i="7"/>
  <c r="F629" i="7"/>
  <c r="G628" i="7"/>
  <c r="F628" i="7"/>
  <c r="G627" i="7"/>
  <c r="F627" i="7"/>
  <c r="G626" i="7"/>
  <c r="F626" i="7"/>
  <c r="G625" i="7"/>
  <c r="F625" i="7"/>
  <c r="G624" i="7"/>
  <c r="F624" i="7"/>
  <c r="G623" i="7"/>
  <c r="F623" i="7"/>
  <c r="G622" i="7"/>
  <c r="F622" i="7"/>
  <c r="G621" i="7"/>
  <c r="F621" i="7"/>
  <c r="G620" i="7"/>
  <c r="F620" i="7"/>
  <c r="G619" i="7"/>
  <c r="F619" i="7"/>
  <c r="G618" i="7"/>
  <c r="F618" i="7"/>
  <c r="G617" i="7"/>
  <c r="F617" i="7"/>
  <c r="G616" i="7"/>
  <c r="F616" i="7"/>
  <c r="G615" i="7"/>
  <c r="F615" i="7"/>
  <c r="G614" i="7"/>
  <c r="F614" i="7"/>
  <c r="G613" i="7"/>
  <c r="F613" i="7"/>
  <c r="G612" i="7"/>
  <c r="F612" i="7"/>
  <c r="G611" i="7"/>
  <c r="F611" i="7"/>
  <c r="G610" i="7"/>
  <c r="F610" i="7"/>
  <c r="G609" i="7"/>
  <c r="F609" i="7"/>
  <c r="G608" i="7"/>
  <c r="F608" i="7"/>
  <c r="G607" i="7"/>
  <c r="F607" i="7"/>
  <c r="G606" i="7"/>
  <c r="F606" i="7"/>
  <c r="G605" i="7"/>
  <c r="F605" i="7"/>
  <c r="G604" i="7"/>
  <c r="F604" i="7"/>
  <c r="G603" i="7"/>
  <c r="F603" i="7"/>
  <c r="G602" i="7"/>
  <c r="F602" i="7"/>
  <c r="G601" i="7"/>
  <c r="F601" i="7"/>
  <c r="G600" i="7"/>
  <c r="F600" i="7"/>
  <c r="G599" i="7"/>
  <c r="F599" i="7"/>
  <c r="G598" i="7"/>
  <c r="F598" i="7"/>
  <c r="G597" i="7"/>
  <c r="F597" i="7"/>
  <c r="G596" i="7"/>
  <c r="F596" i="7"/>
  <c r="G595" i="7"/>
  <c r="F595" i="7"/>
  <c r="G594" i="7"/>
  <c r="F594" i="7"/>
  <c r="G593" i="7"/>
  <c r="F593" i="7"/>
  <c r="G592" i="7"/>
  <c r="F592" i="7"/>
  <c r="G591" i="7"/>
  <c r="F591" i="7"/>
  <c r="G590" i="7"/>
  <c r="F590" i="7"/>
  <c r="G589" i="7"/>
  <c r="F589" i="7"/>
  <c r="G588" i="7"/>
  <c r="F588" i="7"/>
  <c r="G587" i="7"/>
  <c r="F587" i="7"/>
  <c r="G586" i="7"/>
  <c r="F586" i="7"/>
  <c r="G585" i="7"/>
  <c r="F585" i="7"/>
  <c r="G584" i="7"/>
  <c r="F584" i="7"/>
  <c r="G583" i="7"/>
  <c r="F583" i="7"/>
  <c r="G582" i="7"/>
  <c r="F582" i="7"/>
  <c r="G581" i="7"/>
  <c r="F581" i="7"/>
  <c r="G580" i="7"/>
  <c r="F580" i="7"/>
  <c r="G579" i="7"/>
  <c r="F579" i="7"/>
  <c r="G578" i="7"/>
  <c r="F578" i="7"/>
  <c r="G577" i="7"/>
  <c r="F577" i="7"/>
  <c r="G576" i="7"/>
  <c r="F576" i="7"/>
  <c r="G575" i="7"/>
  <c r="F575" i="7"/>
  <c r="G574" i="7"/>
  <c r="F574" i="7"/>
  <c r="G573" i="7"/>
  <c r="F573" i="7"/>
  <c r="G572" i="7"/>
  <c r="F572" i="7"/>
  <c r="G571" i="7"/>
  <c r="F571" i="7"/>
  <c r="G570" i="7"/>
  <c r="F570" i="7"/>
  <c r="G569" i="7"/>
  <c r="F569" i="7"/>
  <c r="G568" i="7"/>
  <c r="F568" i="7"/>
  <c r="G567" i="7"/>
  <c r="F567" i="7"/>
  <c r="G566" i="7"/>
  <c r="F566" i="7"/>
  <c r="G565" i="7"/>
  <c r="F565" i="7"/>
  <c r="G564" i="7"/>
  <c r="F564" i="7"/>
  <c r="G563" i="7"/>
  <c r="F563" i="7"/>
  <c r="G562" i="7"/>
  <c r="F562" i="7"/>
  <c r="G561" i="7"/>
  <c r="F561" i="7"/>
  <c r="G560" i="7"/>
  <c r="F560" i="7"/>
  <c r="G559" i="7"/>
  <c r="F559" i="7"/>
  <c r="G558" i="7"/>
  <c r="F558" i="7"/>
  <c r="G557" i="7"/>
  <c r="F557" i="7"/>
  <c r="G556" i="7"/>
  <c r="F556" i="7"/>
  <c r="G555" i="7"/>
  <c r="F555" i="7"/>
  <c r="G554" i="7"/>
  <c r="F554" i="7"/>
  <c r="G553" i="7"/>
  <c r="F553" i="7"/>
  <c r="G552" i="7"/>
  <c r="F552" i="7"/>
  <c r="G551" i="7"/>
  <c r="F551" i="7"/>
  <c r="G550" i="7"/>
  <c r="F550" i="7"/>
  <c r="G549" i="7"/>
  <c r="F549" i="7"/>
  <c r="G548" i="7"/>
  <c r="F548" i="7"/>
  <c r="G547" i="7"/>
  <c r="F547" i="7"/>
  <c r="G546" i="7"/>
  <c r="F546" i="7"/>
  <c r="G545" i="7"/>
  <c r="F545" i="7"/>
  <c r="G544" i="7"/>
  <c r="F544" i="7"/>
  <c r="G543" i="7"/>
  <c r="F543" i="7"/>
  <c r="G542" i="7"/>
  <c r="F542" i="7"/>
  <c r="G541" i="7"/>
  <c r="F541" i="7"/>
  <c r="G540" i="7"/>
  <c r="F540" i="7"/>
  <c r="G539" i="7"/>
  <c r="F539" i="7"/>
  <c r="G538" i="7"/>
  <c r="F538" i="7"/>
  <c r="G537" i="7"/>
  <c r="F537" i="7"/>
  <c r="G536" i="7"/>
  <c r="F536" i="7"/>
  <c r="G535" i="7"/>
  <c r="F535" i="7"/>
  <c r="G534" i="7"/>
  <c r="F534" i="7"/>
  <c r="G533" i="7"/>
  <c r="F533" i="7"/>
  <c r="G532" i="7"/>
  <c r="F532" i="7"/>
  <c r="G531" i="7"/>
  <c r="F531" i="7"/>
  <c r="G530" i="7"/>
  <c r="F530" i="7"/>
  <c r="G529" i="7"/>
  <c r="F529" i="7"/>
  <c r="G528" i="7"/>
  <c r="F528" i="7"/>
  <c r="G527" i="7"/>
  <c r="F527" i="7"/>
  <c r="G526" i="7"/>
  <c r="F526" i="7"/>
  <c r="G525" i="7"/>
  <c r="F525" i="7"/>
  <c r="G524" i="7"/>
  <c r="F524" i="7"/>
  <c r="G523" i="7"/>
  <c r="F523" i="7"/>
  <c r="G522" i="7"/>
  <c r="F522" i="7"/>
  <c r="G521" i="7"/>
  <c r="F521" i="7"/>
  <c r="G520" i="7"/>
  <c r="F520" i="7"/>
  <c r="G519" i="7"/>
  <c r="F519" i="7"/>
  <c r="G518" i="7"/>
  <c r="F518" i="7"/>
  <c r="G517" i="7"/>
  <c r="F517" i="7"/>
  <c r="G516" i="7"/>
  <c r="F516" i="7"/>
  <c r="G515" i="7"/>
  <c r="F515" i="7"/>
  <c r="G514" i="7"/>
  <c r="F514" i="7"/>
  <c r="G513" i="7"/>
  <c r="F513" i="7"/>
  <c r="G512" i="7"/>
  <c r="F512" i="7"/>
  <c r="G511" i="7"/>
  <c r="F511" i="7"/>
  <c r="G510" i="7"/>
  <c r="F510" i="7"/>
  <c r="G509" i="7"/>
  <c r="F509" i="7"/>
  <c r="G508" i="7"/>
  <c r="F508" i="7"/>
  <c r="G507" i="7"/>
  <c r="F507" i="7"/>
  <c r="G506" i="7"/>
  <c r="F506" i="7"/>
  <c r="G505" i="7"/>
  <c r="F505" i="7"/>
  <c r="G504" i="7"/>
  <c r="F504" i="7"/>
  <c r="G503" i="7"/>
  <c r="F503" i="7"/>
  <c r="G502" i="7"/>
  <c r="F502" i="7"/>
  <c r="G501" i="7"/>
  <c r="F501" i="7"/>
  <c r="G500" i="7"/>
  <c r="F500" i="7"/>
  <c r="G499" i="7"/>
  <c r="F499" i="7"/>
  <c r="G498" i="7"/>
  <c r="F498" i="7"/>
  <c r="G497" i="7"/>
  <c r="F497" i="7"/>
  <c r="G496" i="7"/>
  <c r="F496" i="7"/>
  <c r="G495" i="7"/>
  <c r="F495" i="7"/>
  <c r="G494" i="7"/>
  <c r="F494" i="7"/>
  <c r="G493" i="7"/>
  <c r="F493" i="7"/>
  <c r="G492" i="7"/>
  <c r="F492" i="7"/>
  <c r="G491" i="7"/>
  <c r="F491" i="7"/>
  <c r="G490" i="7"/>
  <c r="F490" i="7"/>
  <c r="G489" i="7"/>
  <c r="F489" i="7"/>
  <c r="G488" i="7"/>
  <c r="F488" i="7"/>
  <c r="G487" i="7"/>
  <c r="F487" i="7"/>
  <c r="G486" i="7"/>
  <c r="F486" i="7"/>
  <c r="G485" i="7"/>
  <c r="F485" i="7"/>
  <c r="G484" i="7"/>
  <c r="F484" i="7"/>
  <c r="G483" i="7"/>
  <c r="F483" i="7"/>
  <c r="G482" i="7"/>
  <c r="F482" i="7"/>
  <c r="G481" i="7"/>
  <c r="F481" i="7"/>
  <c r="G480" i="7"/>
  <c r="F480" i="7"/>
  <c r="G479" i="7"/>
  <c r="F479" i="7"/>
  <c r="G478" i="7"/>
  <c r="F478" i="7"/>
  <c r="G477" i="7"/>
  <c r="F477" i="7"/>
  <c r="G476" i="7"/>
  <c r="F476" i="7"/>
  <c r="G475" i="7"/>
  <c r="F475" i="7"/>
  <c r="G474" i="7"/>
  <c r="F474" i="7"/>
  <c r="G473" i="7"/>
  <c r="F473" i="7"/>
  <c r="G472" i="7"/>
  <c r="F472" i="7"/>
  <c r="G471" i="7"/>
  <c r="F471" i="7"/>
  <c r="G470" i="7"/>
  <c r="F470" i="7"/>
  <c r="G469" i="7"/>
  <c r="F469" i="7"/>
  <c r="G468" i="7"/>
  <c r="F468" i="7"/>
  <c r="G467" i="7"/>
  <c r="F467" i="7"/>
  <c r="G466" i="7"/>
  <c r="F466" i="7"/>
  <c r="G465" i="7"/>
  <c r="F465" i="7"/>
  <c r="G464" i="7"/>
  <c r="F464" i="7"/>
  <c r="G463" i="7"/>
  <c r="F463" i="7"/>
  <c r="G462" i="7"/>
  <c r="F462" i="7"/>
  <c r="G461" i="7"/>
  <c r="F461" i="7"/>
  <c r="G460" i="7"/>
  <c r="F460" i="7"/>
  <c r="G459" i="7"/>
  <c r="F459" i="7"/>
  <c r="G458" i="7"/>
  <c r="F458" i="7"/>
  <c r="G457" i="7"/>
  <c r="F457" i="7"/>
  <c r="G456" i="7"/>
  <c r="F456" i="7"/>
  <c r="G455" i="7"/>
  <c r="F455" i="7"/>
  <c r="G454" i="7"/>
  <c r="F454" i="7"/>
  <c r="G453" i="7"/>
  <c r="F453" i="7"/>
  <c r="G452" i="7"/>
  <c r="F452" i="7"/>
  <c r="G451" i="7"/>
  <c r="F451" i="7"/>
  <c r="G450" i="7"/>
  <c r="F450" i="7"/>
  <c r="G449" i="7"/>
  <c r="F449" i="7"/>
  <c r="G448" i="7"/>
  <c r="F448" i="7"/>
  <c r="G447" i="7"/>
  <c r="F447" i="7"/>
  <c r="G446" i="7"/>
  <c r="F446" i="7"/>
  <c r="G445" i="7"/>
  <c r="F445" i="7"/>
  <c r="G444" i="7"/>
  <c r="F444" i="7"/>
  <c r="G443" i="7"/>
  <c r="F443" i="7"/>
  <c r="G442" i="7"/>
  <c r="F442" i="7"/>
  <c r="G441" i="7"/>
  <c r="F441" i="7"/>
  <c r="G440" i="7"/>
  <c r="F440" i="7"/>
  <c r="G439" i="7"/>
  <c r="F439" i="7"/>
  <c r="G438" i="7"/>
  <c r="F438" i="7"/>
  <c r="G437" i="7"/>
  <c r="F437" i="7"/>
  <c r="G436" i="7"/>
  <c r="F436" i="7"/>
  <c r="G435" i="7"/>
  <c r="F435" i="7"/>
  <c r="G434" i="7"/>
  <c r="F434" i="7"/>
  <c r="G433" i="7"/>
  <c r="F433" i="7"/>
  <c r="G432" i="7"/>
  <c r="F432" i="7"/>
  <c r="G431" i="7"/>
  <c r="F431" i="7"/>
  <c r="G430" i="7"/>
  <c r="F430" i="7"/>
  <c r="G429" i="7"/>
  <c r="F429" i="7"/>
  <c r="G428" i="7"/>
  <c r="F428" i="7"/>
  <c r="G427" i="7"/>
  <c r="F427" i="7"/>
  <c r="G426" i="7"/>
  <c r="F426" i="7"/>
  <c r="G425" i="7"/>
  <c r="F425" i="7"/>
  <c r="G424" i="7"/>
  <c r="F424" i="7"/>
  <c r="G423" i="7"/>
  <c r="F423" i="7"/>
  <c r="G422" i="7"/>
  <c r="F422" i="7"/>
  <c r="G421" i="7"/>
  <c r="F421" i="7"/>
  <c r="G420" i="7"/>
  <c r="F420" i="7"/>
  <c r="G419" i="7"/>
  <c r="F419" i="7"/>
  <c r="G418" i="7"/>
  <c r="F418" i="7"/>
  <c r="G417" i="7"/>
  <c r="F417" i="7"/>
  <c r="G416" i="7"/>
  <c r="F416" i="7"/>
  <c r="G415" i="7"/>
  <c r="F415" i="7"/>
  <c r="G414" i="7"/>
  <c r="F414" i="7"/>
  <c r="G413" i="7"/>
  <c r="F413" i="7"/>
  <c r="G412" i="7"/>
  <c r="F412" i="7"/>
  <c r="G411" i="7"/>
  <c r="F411" i="7"/>
  <c r="G410" i="7"/>
  <c r="F410" i="7"/>
  <c r="G409" i="7"/>
  <c r="F409" i="7"/>
  <c r="G408" i="7"/>
  <c r="F408" i="7"/>
  <c r="G407" i="7"/>
  <c r="F407" i="7"/>
  <c r="G406" i="7"/>
  <c r="F406" i="7"/>
  <c r="G405" i="7"/>
  <c r="F405" i="7"/>
  <c r="G404" i="7"/>
  <c r="F404" i="7"/>
  <c r="G403" i="7"/>
  <c r="F403" i="7"/>
  <c r="G402" i="7"/>
  <c r="F402" i="7"/>
  <c r="G401" i="7"/>
  <c r="F401" i="7"/>
  <c r="G400" i="7"/>
  <c r="F400" i="7"/>
  <c r="G399" i="7"/>
  <c r="F399" i="7"/>
  <c r="G398" i="7"/>
  <c r="F398" i="7"/>
  <c r="G397" i="7"/>
  <c r="F397" i="7"/>
  <c r="G396" i="7"/>
  <c r="F396" i="7"/>
  <c r="G395" i="7"/>
  <c r="F395" i="7"/>
  <c r="G394" i="7"/>
  <c r="F394" i="7"/>
  <c r="G393" i="7"/>
  <c r="F393" i="7"/>
  <c r="G392" i="7"/>
  <c r="F392" i="7"/>
  <c r="G391" i="7"/>
  <c r="F391" i="7"/>
  <c r="G390" i="7"/>
  <c r="F390" i="7"/>
  <c r="G389" i="7"/>
  <c r="F389" i="7"/>
  <c r="G388" i="7"/>
  <c r="F388" i="7"/>
  <c r="G387" i="7"/>
  <c r="F387" i="7"/>
  <c r="G386" i="7"/>
  <c r="F386" i="7"/>
  <c r="G385" i="7"/>
  <c r="F385" i="7"/>
  <c r="G384" i="7"/>
  <c r="F384" i="7"/>
  <c r="G383" i="7"/>
  <c r="F383" i="7"/>
  <c r="G382" i="7"/>
  <c r="F382" i="7"/>
  <c r="G381" i="7"/>
  <c r="F381" i="7"/>
  <c r="G380" i="7"/>
  <c r="F380" i="7"/>
  <c r="G379" i="7"/>
  <c r="F379" i="7"/>
  <c r="G378" i="7"/>
  <c r="F378" i="7"/>
  <c r="G377" i="7"/>
  <c r="F377" i="7"/>
  <c r="G376" i="7"/>
  <c r="F376" i="7"/>
  <c r="G375" i="7"/>
  <c r="F375" i="7"/>
  <c r="G374" i="7"/>
  <c r="F374" i="7"/>
  <c r="G373" i="7"/>
  <c r="F373" i="7"/>
  <c r="G372" i="7"/>
  <c r="F372" i="7"/>
  <c r="G371" i="7"/>
  <c r="F371" i="7"/>
  <c r="G370" i="7"/>
  <c r="F370" i="7"/>
  <c r="G369" i="7"/>
  <c r="F369" i="7"/>
  <c r="G368" i="7"/>
  <c r="F368" i="7"/>
  <c r="G367" i="7"/>
  <c r="F367" i="7"/>
  <c r="G366" i="7"/>
  <c r="F366" i="7"/>
  <c r="G365" i="7"/>
  <c r="F365" i="7"/>
  <c r="G364" i="7"/>
  <c r="F364" i="7"/>
  <c r="G363" i="7"/>
  <c r="F363" i="7"/>
  <c r="G362" i="7"/>
  <c r="F362" i="7"/>
  <c r="G361" i="7"/>
  <c r="F361" i="7"/>
  <c r="G360" i="7"/>
  <c r="F360" i="7"/>
  <c r="G359" i="7"/>
  <c r="F359" i="7"/>
  <c r="G358" i="7"/>
  <c r="F358" i="7"/>
  <c r="G357" i="7"/>
  <c r="F357" i="7"/>
  <c r="G356" i="7"/>
  <c r="F356" i="7"/>
  <c r="G355" i="7"/>
  <c r="F355" i="7"/>
  <c r="G354" i="7"/>
  <c r="F354" i="7"/>
  <c r="G353" i="7"/>
  <c r="F353" i="7"/>
  <c r="G352" i="7"/>
  <c r="F352" i="7"/>
  <c r="G351" i="7"/>
  <c r="F351" i="7"/>
  <c r="G350" i="7"/>
  <c r="F350" i="7"/>
  <c r="G349" i="7"/>
  <c r="F349" i="7"/>
  <c r="G348" i="7"/>
  <c r="F348" i="7"/>
  <c r="G347" i="7"/>
  <c r="F347" i="7"/>
  <c r="G346" i="7"/>
  <c r="F346" i="7"/>
  <c r="G345" i="7"/>
  <c r="F345" i="7"/>
  <c r="G344" i="7"/>
  <c r="F344" i="7"/>
  <c r="G343" i="7"/>
  <c r="F343" i="7"/>
  <c r="G342" i="7"/>
  <c r="F342" i="7"/>
  <c r="G341" i="7"/>
  <c r="F341" i="7"/>
  <c r="G340" i="7"/>
  <c r="F340" i="7"/>
  <c r="G339" i="7"/>
  <c r="F339" i="7"/>
  <c r="G338" i="7"/>
  <c r="F338" i="7"/>
  <c r="G337" i="7"/>
  <c r="F337" i="7"/>
  <c r="G336" i="7"/>
  <c r="F336" i="7"/>
  <c r="G335" i="7"/>
  <c r="F335" i="7"/>
  <c r="G334" i="7"/>
  <c r="F334" i="7"/>
  <c r="G333" i="7"/>
  <c r="F333" i="7"/>
  <c r="G332" i="7"/>
  <c r="F332" i="7"/>
  <c r="G331" i="7"/>
  <c r="F331" i="7"/>
  <c r="G330" i="7"/>
  <c r="F330" i="7"/>
  <c r="G329" i="7"/>
  <c r="F329" i="7"/>
  <c r="G328" i="7"/>
  <c r="F328" i="7"/>
  <c r="G327" i="7"/>
  <c r="F327" i="7"/>
  <c r="G326" i="7"/>
  <c r="F326" i="7"/>
  <c r="G325" i="7"/>
  <c r="F325" i="7"/>
  <c r="G324" i="7"/>
  <c r="F324" i="7"/>
  <c r="G323" i="7"/>
  <c r="F323" i="7"/>
  <c r="G322" i="7"/>
  <c r="F322" i="7"/>
  <c r="G321" i="7"/>
  <c r="F321" i="7"/>
  <c r="G320" i="7"/>
  <c r="F320" i="7"/>
  <c r="G319" i="7"/>
  <c r="F319" i="7"/>
  <c r="G318" i="7"/>
  <c r="F318" i="7"/>
  <c r="G317" i="7"/>
  <c r="F317" i="7"/>
  <c r="G316" i="7"/>
  <c r="F316" i="7"/>
  <c r="G315" i="7"/>
  <c r="F315" i="7"/>
  <c r="G314" i="7"/>
  <c r="F314" i="7"/>
  <c r="G313" i="7"/>
  <c r="F313" i="7"/>
  <c r="G312" i="7"/>
  <c r="F312" i="7"/>
  <c r="G311" i="7"/>
  <c r="F311" i="7"/>
  <c r="G310" i="7"/>
  <c r="F310" i="7"/>
  <c r="G309" i="7"/>
  <c r="F309" i="7"/>
  <c r="G308" i="7"/>
  <c r="F308" i="7"/>
  <c r="G307" i="7"/>
  <c r="F307" i="7"/>
  <c r="G306" i="7"/>
  <c r="F306" i="7"/>
  <c r="G305" i="7"/>
  <c r="F305" i="7"/>
  <c r="G304" i="7"/>
  <c r="F304" i="7"/>
  <c r="G303" i="7"/>
  <c r="F303" i="7"/>
  <c r="G302" i="7"/>
  <c r="F302" i="7"/>
  <c r="G301" i="7"/>
  <c r="F301" i="7"/>
  <c r="G300" i="7"/>
  <c r="F300" i="7"/>
  <c r="G299" i="7"/>
  <c r="F299" i="7"/>
  <c r="G298" i="7"/>
  <c r="F298" i="7"/>
  <c r="G297" i="7"/>
  <c r="F297" i="7"/>
  <c r="G296" i="7"/>
  <c r="F296" i="7"/>
  <c r="G295" i="7"/>
  <c r="F295" i="7"/>
  <c r="G294" i="7"/>
  <c r="F294" i="7"/>
  <c r="G293" i="7"/>
  <c r="F293" i="7"/>
  <c r="G292" i="7"/>
  <c r="F292" i="7"/>
  <c r="G291" i="7"/>
  <c r="F291" i="7"/>
  <c r="G290" i="7"/>
  <c r="F290" i="7"/>
  <c r="G289" i="7"/>
  <c r="F289" i="7"/>
  <c r="G288" i="7"/>
  <c r="F288" i="7"/>
  <c r="G287" i="7"/>
  <c r="F287" i="7"/>
  <c r="G286" i="7"/>
  <c r="F286" i="7"/>
  <c r="G285" i="7"/>
  <c r="F285" i="7"/>
  <c r="G284" i="7"/>
  <c r="F284" i="7"/>
  <c r="G283" i="7"/>
  <c r="F283" i="7"/>
  <c r="G282" i="7"/>
  <c r="F282" i="7"/>
  <c r="G281" i="7"/>
  <c r="F281" i="7"/>
  <c r="G280" i="7"/>
  <c r="F280" i="7"/>
  <c r="G279" i="7"/>
  <c r="F279" i="7"/>
  <c r="G278" i="7"/>
  <c r="F278" i="7"/>
  <c r="G277" i="7"/>
  <c r="F277" i="7"/>
  <c r="G276" i="7"/>
  <c r="F276" i="7"/>
  <c r="G275" i="7"/>
  <c r="F275" i="7"/>
  <c r="G274" i="7"/>
  <c r="F274" i="7"/>
  <c r="G273" i="7"/>
  <c r="F273" i="7"/>
  <c r="G272" i="7"/>
  <c r="F272" i="7"/>
  <c r="G271" i="7"/>
  <c r="F271" i="7"/>
  <c r="G270" i="7"/>
  <c r="F270" i="7"/>
  <c r="G269" i="7"/>
  <c r="F269" i="7"/>
  <c r="G268" i="7"/>
  <c r="F268" i="7"/>
  <c r="G267" i="7"/>
  <c r="F267" i="7"/>
  <c r="G266" i="7"/>
  <c r="F266" i="7"/>
  <c r="G265" i="7"/>
  <c r="F265" i="7"/>
  <c r="G264" i="7"/>
  <c r="F264" i="7"/>
  <c r="G263" i="7"/>
  <c r="F263" i="7"/>
  <c r="G262" i="7"/>
  <c r="F262" i="7"/>
  <c r="G261" i="7"/>
  <c r="F261" i="7"/>
  <c r="G260" i="7"/>
  <c r="F260" i="7"/>
  <c r="G259" i="7"/>
  <c r="F259" i="7"/>
  <c r="G258" i="7"/>
  <c r="F258" i="7"/>
  <c r="G257" i="7"/>
  <c r="F257" i="7"/>
  <c r="G256" i="7"/>
  <c r="F256" i="7"/>
  <c r="G255" i="7"/>
  <c r="F255" i="7"/>
  <c r="G254" i="7"/>
  <c r="F254" i="7"/>
  <c r="G253" i="7"/>
  <c r="F253" i="7"/>
  <c r="G252" i="7"/>
  <c r="F252" i="7"/>
  <c r="G251" i="7"/>
  <c r="F251" i="7"/>
  <c r="G250" i="7"/>
  <c r="F250" i="7"/>
  <c r="G249" i="7"/>
  <c r="F249" i="7"/>
  <c r="G248" i="7"/>
  <c r="F248" i="7"/>
  <c r="G247" i="7"/>
  <c r="F247" i="7"/>
  <c r="G246" i="7"/>
  <c r="F246" i="7"/>
  <c r="G245" i="7"/>
  <c r="F245" i="7"/>
  <c r="G244" i="7"/>
  <c r="F244" i="7"/>
  <c r="G243" i="7"/>
  <c r="F243" i="7"/>
  <c r="G242" i="7"/>
  <c r="F242" i="7"/>
  <c r="G241" i="7"/>
  <c r="F241" i="7"/>
  <c r="G240" i="7"/>
  <c r="F240" i="7"/>
  <c r="G239" i="7"/>
  <c r="F239" i="7"/>
  <c r="G238" i="7"/>
  <c r="F238" i="7"/>
  <c r="G237" i="7"/>
  <c r="F237" i="7"/>
  <c r="G236" i="7"/>
  <c r="F236" i="7"/>
  <c r="G235" i="7"/>
  <c r="F235" i="7"/>
  <c r="G234" i="7"/>
  <c r="F234" i="7"/>
  <c r="G233" i="7"/>
  <c r="F233" i="7"/>
  <c r="G232" i="7"/>
  <c r="F232" i="7"/>
  <c r="G231" i="7"/>
  <c r="F231" i="7"/>
  <c r="G230" i="7"/>
  <c r="F230" i="7"/>
  <c r="G229" i="7"/>
  <c r="F229" i="7"/>
  <c r="G228" i="7"/>
  <c r="F228" i="7"/>
  <c r="G227" i="7"/>
  <c r="F227" i="7"/>
  <c r="G226" i="7"/>
  <c r="F226" i="7"/>
  <c r="G225" i="7"/>
  <c r="F225" i="7"/>
  <c r="G224" i="7"/>
  <c r="F224" i="7"/>
  <c r="G223" i="7"/>
  <c r="F223" i="7"/>
  <c r="G222" i="7"/>
  <c r="F222" i="7"/>
  <c r="G221" i="7"/>
  <c r="F221" i="7"/>
  <c r="G220" i="7"/>
  <c r="F220" i="7"/>
  <c r="G219" i="7"/>
  <c r="F219" i="7"/>
  <c r="G218" i="7"/>
  <c r="F218" i="7"/>
  <c r="G217" i="7"/>
  <c r="F217" i="7"/>
  <c r="G216" i="7"/>
  <c r="F216" i="7"/>
  <c r="G215" i="7"/>
  <c r="F215" i="7"/>
  <c r="G214" i="7"/>
  <c r="F214" i="7"/>
  <c r="G213" i="7"/>
  <c r="F213" i="7"/>
  <c r="G212" i="7"/>
  <c r="F212" i="7"/>
  <c r="G211" i="7"/>
  <c r="F211" i="7"/>
  <c r="G210" i="7"/>
  <c r="F210" i="7"/>
  <c r="G209" i="7"/>
  <c r="F209" i="7"/>
  <c r="G208" i="7"/>
  <c r="F208" i="7"/>
  <c r="G207" i="7"/>
  <c r="F207" i="7"/>
  <c r="G206" i="7"/>
  <c r="F206" i="7"/>
  <c r="G205" i="7"/>
  <c r="F205" i="7"/>
  <c r="G204" i="7"/>
  <c r="F204" i="7"/>
</calcChain>
</file>

<file path=xl/sharedStrings.xml><?xml version="1.0" encoding="utf-8"?>
<sst xmlns="http://schemas.openxmlformats.org/spreadsheetml/2006/main" count="1879" uniqueCount="48">
  <si>
    <t>Sdc1f136</t>
  </si>
  <si>
    <t>Funfetti Fields</t>
  </si>
  <si>
    <t>S930c72c</t>
  </si>
  <si>
    <t>Butter Pecan Bluff</t>
  </si>
  <si>
    <t>S8c44812</t>
  </si>
  <si>
    <t>Gooey Ganache Grotto</t>
  </si>
  <si>
    <t>S6f5cad9</t>
  </si>
  <si>
    <t>Chocolate River Rapids</t>
  </si>
  <si>
    <t>De569c11</t>
  </si>
  <si>
    <t>Peppermint Parlor</t>
  </si>
  <si>
    <t>Dc20a1c2</t>
  </si>
  <si>
    <t>Rainbow Sprinkle Summit</t>
  </si>
  <si>
    <t>D98c2300</t>
  </si>
  <si>
    <t>Molten Mocha Marsh</t>
  </si>
  <si>
    <t>D7cefff4</t>
  </si>
  <si>
    <t>Sugarplum Springs</t>
  </si>
  <si>
    <t>D3034469</t>
  </si>
  <si>
    <t>Macaron Market</t>
  </si>
  <si>
    <t>D04f9f83</t>
  </si>
  <si>
    <t>Starburst Starlit Skies</t>
  </si>
  <si>
    <t>source_id</t>
  </si>
  <si>
    <t>destination_id</t>
  </si>
  <si>
    <t>units_shipped</t>
  </si>
  <si>
    <t>total_cost</t>
  </si>
  <si>
    <t>Source</t>
  </si>
  <si>
    <t>Destination</t>
  </si>
  <si>
    <t>Row Labels</t>
  </si>
  <si>
    <t>Grand Total</t>
  </si>
  <si>
    <t>Amount</t>
  </si>
  <si>
    <t>Capacity</t>
  </si>
  <si>
    <t>Demand</t>
  </si>
  <si>
    <t>Sum</t>
  </si>
  <si>
    <t>Unit Cost</t>
  </si>
  <si>
    <t>Column Labels</t>
  </si>
  <si>
    <t>Average of Unit Cost</t>
  </si>
  <si>
    <t>Location ID</t>
  </si>
  <si>
    <t>Location Name</t>
  </si>
  <si>
    <t xml:space="preserve">Total </t>
  </si>
  <si>
    <t>Location 1</t>
  </si>
  <si>
    <t>Location 2</t>
  </si>
  <si>
    <t>Location 3</t>
  </si>
  <si>
    <t>Location 4</t>
  </si>
  <si>
    <t>Location 5</t>
  </si>
  <si>
    <t>Location 6</t>
  </si>
  <si>
    <t>Location 7</t>
  </si>
  <si>
    <t>Location 8</t>
  </si>
  <si>
    <t>Location 9</t>
  </si>
  <si>
    <t>Location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</si>
</sst>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left"/>
    </xf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2" fillId="5" borderId="1" xfId="0" applyFont="1" applyFill="1" applyBorder="1"/>
    <xf numFmtId="0" fontId="0" fillId="3" borderId="2" xfId="0" applyFill="1" applyBorder="1"/>
    <xf numFmtId="0" fontId="0" fillId="3" borderId="3" xfId="0" applyFill="1" applyBorder="1" applyAlignment="1">
      <alignment horizontal="left"/>
    </xf>
    <xf numFmtId="0" fontId="2" fillId="5" borderId="4" xfId="0" applyFont="1" applyFill="1" applyBorder="1"/>
    <xf numFmtId="0" fontId="0" fillId="5" borderId="5" xfId="0" applyFill="1" applyBorder="1"/>
    <xf numFmtId="0" fontId="2" fillId="6" borderId="1" xfId="0" applyFont="1" applyFill="1" applyBorder="1"/>
    <xf numFmtId="44" fontId="0" fillId="0" borderId="1" xfId="1" applyFont="1" applyBorder="1"/>
  </cellXfs>
  <cellStyles count="2">
    <cellStyle name="Currency" xfId="1" builtinId="4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9799</xdr:colOff>
          <xdr:row>1</xdr:row>
          <xdr:rowOff>21771</xdr:rowOff>
        </xdr:from>
        <xdr:to>
          <xdr:col>17</xdr:col>
          <xdr:colOff>1086395</xdr:colOff>
          <xdr:row>6</xdr:row>
          <xdr:rowOff>29391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1DE04B49-D19F-A358-4FD2-118F87A862A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3:$G$7" spid="_x0000_s105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851970" y="206828"/>
              <a:ext cx="8413568" cy="932906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9799</xdr:colOff>
          <xdr:row>1</xdr:row>
          <xdr:rowOff>21771</xdr:rowOff>
        </xdr:from>
        <xdr:to>
          <xdr:col>17</xdr:col>
          <xdr:colOff>1086396</xdr:colOff>
          <xdr:row>6</xdr:row>
          <xdr:rowOff>29391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9ABF5A75-09A0-43DC-ACED-91FFDD14A3E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3:$G$7" spid="_x0000_s513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1325499" y="204651"/>
              <a:ext cx="8414657" cy="92202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700.85990891204" createdVersion="8" refreshedVersion="8" minRefreshableVersion="3" recordCount="876" xr:uid="{D8AACC97-1270-4FB2-841B-A26EF988E98F}">
  <cacheSource type="worksheet">
    <worksheetSource name="Table57[[destination_id]:[Destination]]"/>
  </cacheSource>
  <cacheFields count="6">
    <cacheField name="destination_id" numFmtId="0">
      <sharedItems/>
    </cacheField>
    <cacheField name="Unit Cost" numFmtId="0">
      <sharedItems containsSemiMixedTypes="0" containsString="0" containsNumber="1" minValue="-3.5813931206285336E-2" maxValue="0.90785726588964799"/>
    </cacheField>
    <cacheField name="units_shipped" numFmtId="0">
      <sharedItems containsSemiMixedTypes="0" containsString="0" containsNumber="1" containsInteger="1" minValue="10001" maxValue="19983"/>
    </cacheField>
    <cacheField name="total_cost" numFmtId="0">
      <sharedItems containsSemiMixedTypes="0" containsString="0" containsNumber="1" minValue="-706.25" maxValue="15812.15"/>
    </cacheField>
    <cacheField name="Source" numFmtId="0">
      <sharedItems count="4">
        <s v="Butter Pecan Bluff"/>
        <s v="Chocolate River Rapids"/>
        <s v="Funfetti Fields"/>
        <s v="Gooey Ganache Grotto"/>
      </sharedItems>
    </cacheField>
    <cacheField name="Destination" numFmtId="0">
      <sharedItems count="6">
        <s v="Macaron Market"/>
        <s v="Molten Mocha Marsh"/>
        <s v="Peppermint Parlor"/>
        <s v="Rainbow Sprinkle Summit"/>
        <s v="Starburst Starlit Skies"/>
        <s v="Sugarplum Spring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">
  <r>
    <s v="D3034469"/>
    <n v="5.6944797761383871E-2"/>
    <n v="11793"/>
    <n v="671.55"/>
    <x v="0"/>
    <x v="0"/>
  </r>
  <r>
    <s v="D3034469"/>
    <n v="0.25694440130455037"/>
    <n v="12878"/>
    <n v="3308.93"/>
    <x v="0"/>
    <x v="0"/>
  </r>
  <r>
    <s v="D3034469"/>
    <n v="0.15694441028163816"/>
    <n v="16262"/>
    <n v="2552.23"/>
    <x v="0"/>
    <x v="0"/>
  </r>
  <r>
    <s v="D3034469"/>
    <n v="0.17694460169834211"/>
    <n v="12365"/>
    <n v="2187.92"/>
    <x v="0"/>
    <x v="0"/>
  </r>
  <r>
    <s v="D3034469"/>
    <n v="1.6944166874843868E-2"/>
    <n v="16012"/>
    <n v="271.31"/>
    <x v="0"/>
    <x v="0"/>
  </r>
  <r>
    <s v="D3034469"/>
    <n v="6.9445270230096912E-3"/>
    <n v="16819"/>
    <n v="116.8"/>
    <x v="0"/>
    <x v="0"/>
  </r>
  <r>
    <s v="D3034469"/>
    <n v="6.9444752915047191E-3"/>
    <n v="18010"/>
    <n v="125.07"/>
    <x v="0"/>
    <x v="0"/>
  </r>
  <r>
    <s v="D3034469"/>
    <n v="0.12694421988682295"/>
    <n v="12370"/>
    <n v="1570.3"/>
    <x v="0"/>
    <x v="0"/>
  </r>
  <r>
    <s v="D3034469"/>
    <n v="1.6944386873920553E-2"/>
    <n v="14475"/>
    <n v="245.27"/>
    <x v="0"/>
    <x v="0"/>
  </r>
  <r>
    <s v="D3034469"/>
    <n v="1.6944035346097203E-2"/>
    <n v="12222"/>
    <n v="207.09"/>
    <x v="0"/>
    <x v="0"/>
  </r>
  <r>
    <s v="D3034469"/>
    <n v="6.6944417778631082E-2"/>
    <n v="10417"/>
    <n v="697.36"/>
    <x v="0"/>
    <x v="0"/>
  </r>
  <r>
    <s v="D3034469"/>
    <n v="0.16694457053512887"/>
    <n v="19827"/>
    <n v="3310.01"/>
    <x v="0"/>
    <x v="0"/>
  </r>
  <r>
    <s v="D3034469"/>
    <n v="0.21694428346717443"/>
    <n v="12079"/>
    <n v="2620.4699999999998"/>
    <x v="0"/>
    <x v="0"/>
  </r>
  <r>
    <s v="D3034469"/>
    <n v="0.20694447028183427"/>
    <n v="10751"/>
    <n v="2224.86"/>
    <x v="0"/>
    <x v="0"/>
  </r>
  <r>
    <s v="D3034469"/>
    <n v="0.37694438189596935"/>
    <n v="17764"/>
    <n v="6696.04"/>
    <x v="0"/>
    <x v="0"/>
  </r>
  <r>
    <s v="D3034469"/>
    <n v="0.13694460528855434"/>
    <n v="10362"/>
    <n v="1419.02"/>
    <x v="0"/>
    <x v="0"/>
  </r>
  <r>
    <s v="D3034469"/>
    <n v="2.6944373456001362E-2"/>
    <n v="11739"/>
    <n v="316.3"/>
    <x v="0"/>
    <x v="0"/>
  </r>
  <r>
    <s v="D3034469"/>
    <n v="6.6944592790387183E-2"/>
    <n v="14980"/>
    <n v="1002.83"/>
    <x v="0"/>
    <x v="0"/>
  </r>
  <r>
    <s v="D3034469"/>
    <n v="7.6944324929007823E-2"/>
    <n v="11621"/>
    <n v="894.17"/>
    <x v="0"/>
    <x v="0"/>
  </r>
  <r>
    <s v="D3034469"/>
    <n v="4.6944463996621388E-2"/>
    <n v="14207"/>
    <n v="666.94"/>
    <x v="0"/>
    <x v="0"/>
  </r>
  <r>
    <s v="D3034469"/>
    <n v="1.6944685780480744E-2"/>
    <n v="17265"/>
    <n v="292.55"/>
    <x v="0"/>
    <x v="0"/>
  </r>
  <r>
    <s v="D3034469"/>
    <n v="6.9442965172009799E-3"/>
    <n v="18778"/>
    <n v="130.4"/>
    <x v="0"/>
    <x v="0"/>
  </r>
  <r>
    <s v="D3034469"/>
    <n v="3.6944376378338646E-2"/>
    <n v="16324"/>
    <n v="603.08000000000004"/>
    <x v="0"/>
    <x v="0"/>
  </r>
  <r>
    <s v="D3034469"/>
    <n v="6.9440042260961437E-3"/>
    <n v="11358"/>
    <n v="78.87"/>
    <x v="0"/>
    <x v="0"/>
  </r>
  <r>
    <s v="D3034469"/>
    <n v="1.6944241377018675E-2"/>
    <n v="15047"/>
    <n v="254.96"/>
    <x v="0"/>
    <x v="0"/>
  </r>
  <r>
    <s v="D3034469"/>
    <n v="4.6944231506324263E-2"/>
    <n v="10436"/>
    <n v="489.91"/>
    <x v="0"/>
    <x v="0"/>
  </r>
  <r>
    <s v="D3034469"/>
    <n v="0.14694402012759455"/>
    <n v="11129"/>
    <n v="1635.34"/>
    <x v="0"/>
    <x v="0"/>
  </r>
  <r>
    <s v="D3034469"/>
    <n v="2.6944676583653685E-2"/>
    <n v="17949"/>
    <n v="483.63"/>
    <x v="0"/>
    <x v="0"/>
  </r>
  <r>
    <s v="D3034469"/>
    <n v="5.694445884976404E-2"/>
    <n v="19283"/>
    <n v="1098.06"/>
    <x v="0"/>
    <x v="0"/>
  </r>
  <r>
    <s v="D3034469"/>
    <n v="1.6944719520009321E-2"/>
    <n v="17167"/>
    <n v="290.89"/>
    <x v="0"/>
    <x v="0"/>
  </r>
  <r>
    <s v="D3034469"/>
    <n v="4.6944411021537714E-2"/>
    <n v="16622"/>
    <n v="780.31"/>
    <x v="0"/>
    <x v="0"/>
  </r>
  <r>
    <s v="D3034469"/>
    <n v="0.16694424639954369"/>
    <n v="14026"/>
    <n v="2341.56"/>
    <x v="0"/>
    <x v="0"/>
  </r>
  <r>
    <s v="D3034469"/>
    <n v="4.6944219477627044E-2"/>
    <n v="19756"/>
    <n v="927.43"/>
    <x v="0"/>
    <x v="0"/>
  </r>
  <r>
    <s v="D3034469"/>
    <n v="0.21694470959688672"/>
    <n v="13619"/>
    <n v="2954.57"/>
    <x v="0"/>
    <x v="0"/>
  </r>
  <r>
    <s v="D3034469"/>
    <n v="0.13694430118617845"/>
    <n v="11634"/>
    <n v="1593.21"/>
    <x v="0"/>
    <x v="0"/>
  </r>
  <r>
    <s v="D3034469"/>
    <n v="1.6944422166974095E-2"/>
    <n v="12469"/>
    <n v="211.28"/>
    <x v="0"/>
    <x v="0"/>
  </r>
  <r>
    <s v="D98c2300"/>
    <n v="-2.3030341907755467E-2"/>
    <n v="15589"/>
    <n v="-359.02"/>
    <x v="0"/>
    <x v="1"/>
  </r>
  <r>
    <s v="D98c2300"/>
    <n v="0.61696936442615458"/>
    <n v="10935"/>
    <n v="6746.56"/>
    <x v="0"/>
    <x v="1"/>
  </r>
  <r>
    <s v="D98c2300"/>
    <n v="6.6969991102483223E-2"/>
    <n v="12363"/>
    <n v="827.95"/>
    <x v="0"/>
    <x v="1"/>
  </r>
  <r>
    <s v="D98c2300"/>
    <n v="0.36696977783708051"/>
    <n v="14989"/>
    <n v="5500.51"/>
    <x v="0"/>
    <x v="1"/>
  </r>
  <r>
    <s v="D98c2300"/>
    <n v="8.6969624918266653E-2"/>
    <n v="16823"/>
    <n v="1463.09"/>
    <x v="0"/>
    <x v="1"/>
  </r>
  <r>
    <s v="D98c2300"/>
    <n v="0.54696992864424054"/>
    <n v="15696"/>
    <n v="8585.24"/>
    <x v="0"/>
    <x v="1"/>
  </r>
  <r>
    <s v="D98c2300"/>
    <n v="0.22696974273775361"/>
    <n v="19863"/>
    <n v="4508.3"/>
    <x v="0"/>
    <x v="1"/>
  </r>
  <r>
    <s v="D98c2300"/>
    <n v="0.21696959225984797"/>
    <n v="14470"/>
    <n v="3139.55"/>
    <x v="0"/>
    <x v="1"/>
  </r>
  <r>
    <s v="D98c2300"/>
    <n v="0.63696979232221518"/>
    <n v="12712"/>
    <n v="8097.16"/>
    <x v="0"/>
    <x v="1"/>
  </r>
  <r>
    <s v="D98c2300"/>
    <n v="6.9699350513304E-3"/>
    <n v="19092"/>
    <n v="133.07"/>
    <x v="0"/>
    <x v="1"/>
  </r>
  <r>
    <s v="D98c2300"/>
    <n v="4.6969347277316983E-2"/>
    <n v="13865"/>
    <n v="651.23"/>
    <x v="0"/>
    <x v="1"/>
  </r>
  <r>
    <s v="D98c2300"/>
    <n v="3.6969903851624283E-2"/>
    <n v="17577"/>
    <n v="649.82000000000005"/>
    <x v="0"/>
    <x v="1"/>
  </r>
  <r>
    <s v="D98c2300"/>
    <n v="0.10696954474097331"/>
    <n v="15925"/>
    <n v="1703.49"/>
    <x v="0"/>
    <x v="1"/>
  </r>
  <r>
    <s v="D98c2300"/>
    <n v="6.6969965708880225E-2"/>
    <n v="16914"/>
    <n v="1132.73"/>
    <x v="0"/>
    <x v="1"/>
  </r>
  <r>
    <s v="D98c2300"/>
    <n v="6.6970035361995153E-2"/>
    <n v="10746"/>
    <n v="719.66"/>
    <x v="0"/>
    <x v="1"/>
  </r>
  <r>
    <s v="D98c2300"/>
    <n v="4.6969639944799899E-2"/>
    <n v="15942"/>
    <n v="748.79"/>
    <x v="0"/>
    <x v="1"/>
  </r>
  <r>
    <s v="D98c2300"/>
    <n v="-2.3030522597590797E-2"/>
    <n v="11041"/>
    <n v="-254.28"/>
    <x v="0"/>
    <x v="1"/>
  </r>
  <r>
    <s v="D98c2300"/>
    <n v="4.6969892978948602E-2"/>
    <n v="17006"/>
    <n v="798.77"/>
    <x v="0"/>
    <x v="1"/>
  </r>
  <r>
    <s v="D98c2300"/>
    <n v="0.61696990192762935"/>
    <n v="17742"/>
    <n v="10946.28"/>
    <x v="0"/>
    <x v="1"/>
  </r>
  <r>
    <s v="D98c2300"/>
    <n v="-3.0301745459684832E-3"/>
    <n v="14151"/>
    <n v="-42.88"/>
    <x v="0"/>
    <x v="1"/>
  </r>
  <r>
    <s v="D98c2300"/>
    <n v="0.27696961854976448"/>
    <n v="19321"/>
    <n v="5351.33"/>
    <x v="0"/>
    <x v="1"/>
  </r>
  <r>
    <s v="D98c2300"/>
    <n v="6.6969889614517705E-2"/>
    <n v="17303"/>
    <n v="1158.78"/>
    <x v="0"/>
    <x v="1"/>
  </r>
  <r>
    <s v="D98c2300"/>
    <n v="9.6969626440125689E-2"/>
    <n v="17186"/>
    <n v="1666.52"/>
    <x v="0"/>
    <x v="1"/>
  </r>
  <r>
    <s v="D98c2300"/>
    <n v="-2.3029887813650767E-2"/>
    <n v="11677"/>
    <n v="-268.92"/>
    <x v="0"/>
    <x v="1"/>
  </r>
  <r>
    <s v="D98c2300"/>
    <n v="0.15696977660972405"/>
    <n v="15220"/>
    <n v="2389.08"/>
    <x v="0"/>
    <x v="1"/>
  </r>
  <r>
    <s v="D98c2300"/>
    <n v="8.6969665703673135E-2"/>
    <n v="19384"/>
    <n v="1685.82"/>
    <x v="0"/>
    <x v="1"/>
  </r>
  <r>
    <s v="D98c2300"/>
    <n v="0.25696956107405122"/>
    <n v="17839"/>
    <n v="4584.08"/>
    <x v="0"/>
    <x v="1"/>
  </r>
  <r>
    <s v="D98c2300"/>
    <n v="-1.3030132180667795E-2"/>
    <n v="15963"/>
    <n v="-208"/>
    <x v="0"/>
    <x v="1"/>
  </r>
  <r>
    <s v="D98c2300"/>
    <n v="0.15696966673318699"/>
    <n v="10022"/>
    <n v="1573.15"/>
    <x v="0"/>
    <x v="1"/>
  </r>
  <r>
    <s v="D98c2300"/>
    <n v="0.15696999302163295"/>
    <n v="14330"/>
    <n v="2249.38"/>
    <x v="0"/>
    <x v="1"/>
  </r>
  <r>
    <s v="D98c2300"/>
    <n v="0.396969319420651"/>
    <n v="12842"/>
    <n v="5097.88"/>
    <x v="0"/>
    <x v="1"/>
  </r>
  <r>
    <s v="D98c2300"/>
    <n v="1.6969484664487E-2"/>
    <n v="12846"/>
    <n v="217.99"/>
    <x v="0"/>
    <x v="1"/>
  </r>
  <r>
    <s v="D98c2300"/>
    <n v="0.21696966868875409"/>
    <n v="10715"/>
    <n v="2324.83"/>
    <x v="0"/>
    <x v="1"/>
  </r>
  <r>
    <s v="De569c11"/>
    <n v="0.14117669430288279"/>
    <n v="13147"/>
    <n v="1856.05"/>
    <x v="0"/>
    <x v="2"/>
  </r>
  <r>
    <s v="De569c11"/>
    <n v="0.12117625300536342"/>
    <n v="16221"/>
    <n v="1965.6"/>
    <x v="0"/>
    <x v="2"/>
  </r>
  <r>
    <s v="De569c11"/>
    <n v="2.1176761433868974E-2"/>
    <n v="12135"/>
    <n v="256.98"/>
    <x v="0"/>
    <x v="2"/>
  </r>
  <r>
    <s v="De569c11"/>
    <n v="0.36117642995302573"/>
    <n v="14476"/>
    <n v="5228.3900000000003"/>
    <x v="0"/>
    <x v="2"/>
  </r>
  <r>
    <s v="De569c11"/>
    <n v="0.12117651322943096"/>
    <n v="13795"/>
    <n v="1671.63"/>
    <x v="0"/>
    <x v="2"/>
  </r>
  <r>
    <s v="De569c11"/>
    <n v="0.24117661975402563"/>
    <n v="15774"/>
    <n v="3804.32"/>
    <x v="0"/>
    <x v="2"/>
  </r>
  <r>
    <s v="De569c11"/>
    <n v="0.15117664980805556"/>
    <n v="16411"/>
    <n v="2480.96"/>
    <x v="0"/>
    <x v="2"/>
  </r>
  <r>
    <s v="De569c11"/>
    <n v="0.12117636319376826"/>
    <n v="16432"/>
    <n v="1991.17"/>
    <x v="0"/>
    <x v="2"/>
  </r>
  <r>
    <s v="De569c11"/>
    <n v="3.1176380368098156E-2"/>
    <n v="19560"/>
    <n v="609.80999999999995"/>
    <x v="0"/>
    <x v="2"/>
  </r>
  <r>
    <s v="De569c11"/>
    <n v="0.32117635045440623"/>
    <n v="19586"/>
    <n v="6290.56"/>
    <x v="0"/>
    <x v="2"/>
  </r>
  <r>
    <s v="De569c11"/>
    <n v="0.20117667179750301"/>
    <n v="17541"/>
    <n v="3528.84"/>
    <x v="0"/>
    <x v="2"/>
  </r>
  <r>
    <s v="De569c11"/>
    <n v="8.1176501278238639E-2"/>
    <n v="19167"/>
    <n v="1555.91"/>
    <x v="0"/>
    <x v="2"/>
  </r>
  <r>
    <s v="De569c11"/>
    <n v="4.1176509798693507E-2"/>
    <n v="15002"/>
    <n v="617.73"/>
    <x v="0"/>
    <x v="2"/>
  </r>
  <r>
    <s v="De569c11"/>
    <n v="0.21117663593433775"/>
    <n v="17788"/>
    <n v="3756.41"/>
    <x v="0"/>
    <x v="2"/>
  </r>
  <r>
    <s v="De569c11"/>
    <n v="0.37117669838459838"/>
    <n v="18076"/>
    <n v="6709.39"/>
    <x v="0"/>
    <x v="2"/>
  </r>
  <r>
    <s v="De569c11"/>
    <n v="9.1176688153862401E-2"/>
    <n v="18926"/>
    <n v="1725.61"/>
    <x v="0"/>
    <x v="2"/>
  </r>
  <r>
    <s v="De569c11"/>
    <n v="0.16117622781675608"/>
    <n v="19384"/>
    <n v="3124.24"/>
    <x v="0"/>
    <x v="2"/>
  </r>
  <r>
    <s v="De569c11"/>
    <n v="0.14117618384401115"/>
    <n v="14360"/>
    <n v="2027.29"/>
    <x v="0"/>
    <x v="2"/>
  </r>
  <r>
    <s v="De569c11"/>
    <n v="2.1176323363784257E-2"/>
    <n v="15982"/>
    <n v="338.44"/>
    <x v="0"/>
    <x v="2"/>
  </r>
  <r>
    <s v="De569c11"/>
    <n v="0.15117616879368947"/>
    <n v="15593"/>
    <n v="2357.29"/>
    <x v="0"/>
    <x v="2"/>
  </r>
  <r>
    <s v="De569c11"/>
    <n v="3.1176269155038096E-2"/>
    <n v="11681"/>
    <n v="364.17"/>
    <x v="0"/>
    <x v="2"/>
  </r>
  <r>
    <s v="De569c11"/>
    <n v="0.17117685366080565"/>
    <n v="10749"/>
    <n v="1839.98"/>
    <x v="0"/>
    <x v="2"/>
  </r>
  <r>
    <s v="De569c11"/>
    <n v="0.61117625121205343"/>
    <n v="13407"/>
    <n v="8194.0400000000009"/>
    <x v="0"/>
    <x v="2"/>
  </r>
  <r>
    <s v="De569c11"/>
    <n v="0.14117659190513018"/>
    <n v="19395"/>
    <n v="2738.12"/>
    <x v="0"/>
    <x v="2"/>
  </r>
  <r>
    <s v="De569c11"/>
    <n v="8.1176638787618841E-2"/>
    <n v="13989"/>
    <n v="1135.58"/>
    <x v="0"/>
    <x v="2"/>
  </r>
  <r>
    <s v="De569c11"/>
    <n v="0.2011765815027812"/>
    <n v="10607"/>
    <n v="2133.88"/>
    <x v="0"/>
    <x v="2"/>
  </r>
  <r>
    <s v="De569c11"/>
    <n v="9.1176937580629155E-2"/>
    <n v="10077"/>
    <n v="918.79"/>
    <x v="0"/>
    <x v="2"/>
  </r>
  <r>
    <s v="De569c11"/>
    <n v="0.44117666648165621"/>
    <n v="18017"/>
    <n v="7948.68"/>
    <x v="0"/>
    <x v="2"/>
  </r>
  <r>
    <s v="De569c11"/>
    <n v="0.2411766862170088"/>
    <n v="19096"/>
    <n v="4605.51"/>
    <x v="0"/>
    <x v="2"/>
  </r>
  <r>
    <s v="De569c11"/>
    <n v="0.26117668526145665"/>
    <n v="19181"/>
    <n v="5009.63"/>
    <x v="0"/>
    <x v="2"/>
  </r>
  <r>
    <s v="De569c11"/>
    <n v="2.1176915799432355E-2"/>
    <n v="10570"/>
    <n v="223.84"/>
    <x v="0"/>
    <x v="2"/>
  </r>
  <r>
    <s v="De569c11"/>
    <n v="0.35117651769982378"/>
    <n v="12486"/>
    <n v="4384.79"/>
    <x v="0"/>
    <x v="2"/>
  </r>
  <r>
    <s v="De569c11"/>
    <n v="0.11117656752080414"/>
    <n v="12137"/>
    <n v="1349.35"/>
    <x v="0"/>
    <x v="2"/>
  </r>
  <r>
    <s v="Dc20a1c2"/>
    <n v="3.4333312804089425E-2"/>
    <n v="16237"/>
    <n v="557.47"/>
    <x v="0"/>
    <x v="3"/>
  </r>
  <r>
    <s v="Dc20a1c2"/>
    <n v="0.17433330486033996"/>
    <n v="11707"/>
    <n v="2040.92"/>
    <x v="0"/>
    <x v="3"/>
  </r>
  <r>
    <s v="Dc20a1c2"/>
    <n v="5.4333467579540877E-2"/>
    <n v="12415"/>
    <n v="674.55"/>
    <x v="0"/>
    <x v="3"/>
  </r>
  <r>
    <s v="Dc20a1c2"/>
    <n v="3.4333015721772268E-2"/>
    <n v="12594"/>
    <n v="432.39"/>
    <x v="0"/>
    <x v="3"/>
  </r>
  <r>
    <s v="Dc20a1c2"/>
    <n v="7.4333183205724865E-2"/>
    <n v="19983"/>
    <n v="1485.4"/>
    <x v="0"/>
    <x v="3"/>
  </r>
  <r>
    <s v="Dc20a1c2"/>
    <n v="0.12433312291460005"/>
    <n v="11089"/>
    <n v="1378.73"/>
    <x v="0"/>
    <x v="3"/>
  </r>
  <r>
    <s v="Dc20a1c2"/>
    <n v="8.4333245867226445E-2"/>
    <n v="19055"/>
    <n v="1606.97"/>
    <x v="0"/>
    <x v="3"/>
  </r>
  <r>
    <s v="Dc20a1c2"/>
    <n v="6.4333467041048267E-2"/>
    <n v="14958"/>
    <n v="962.3"/>
    <x v="0"/>
    <x v="3"/>
  </r>
  <r>
    <s v="Dc20a1c2"/>
    <n v="0.13433312590748808"/>
    <n v="19284"/>
    <n v="2590.48"/>
    <x v="0"/>
    <x v="3"/>
  </r>
  <r>
    <s v="Dc20a1c2"/>
    <n v="5.433352286572983E-2"/>
    <n v="12311"/>
    <n v="668.9"/>
    <x v="0"/>
    <x v="3"/>
  </r>
  <r>
    <s v="Dc20a1c2"/>
    <n v="0.17433368154006865"/>
    <n v="13402"/>
    <n v="2336.42"/>
    <x v="0"/>
    <x v="3"/>
  </r>
  <r>
    <s v="Dc20a1c2"/>
    <n v="2.4333583055233945E-2"/>
    <n v="14683"/>
    <n v="357.29"/>
    <x v="0"/>
    <x v="3"/>
  </r>
  <r>
    <s v="Dc20a1c2"/>
    <n v="3.4333104328197077E-2"/>
    <n v="10189"/>
    <n v="349.82"/>
    <x v="0"/>
    <x v="3"/>
  </r>
  <r>
    <s v="Dc20a1c2"/>
    <n v="0.10433341557693888"/>
    <n v="12159"/>
    <n v="1268.5899999999999"/>
    <x v="0"/>
    <x v="3"/>
  </r>
  <r>
    <s v="Dc20a1c2"/>
    <n v="7.4333402879198832E-2"/>
    <n v="14379"/>
    <n v="1068.8399999999999"/>
    <x v="0"/>
    <x v="3"/>
  </r>
  <r>
    <s v="Dc20a1c2"/>
    <n v="4.4333495302883053E-2"/>
    <n v="12348"/>
    <n v="547.42999999999995"/>
    <x v="0"/>
    <x v="3"/>
  </r>
  <r>
    <s v="Dc20a1c2"/>
    <n v="0.13433335831522147"/>
    <n v="13343"/>
    <n v="1792.41"/>
    <x v="0"/>
    <x v="3"/>
  </r>
  <r>
    <s v="Dc20a1c2"/>
    <n v="0.29433336396214277"/>
    <n v="10883"/>
    <n v="3203.23"/>
    <x v="0"/>
    <x v="3"/>
  </r>
  <r>
    <s v="Dc20a1c2"/>
    <n v="0.13433356859764373"/>
    <n v="18419"/>
    <n v="2474.29"/>
    <x v="0"/>
    <x v="3"/>
  </r>
  <r>
    <s v="Dc20a1c2"/>
    <n v="6.4333112143331123E-2"/>
    <n v="19591"/>
    <n v="1260.3499999999999"/>
    <x v="0"/>
    <x v="3"/>
  </r>
  <r>
    <s v="Dc20a1c2"/>
    <n v="7.4333220606470518E-2"/>
    <n v="17742"/>
    <n v="1318.82"/>
    <x v="0"/>
    <x v="3"/>
  </r>
  <r>
    <s v="Dc20a1c2"/>
    <n v="0.13433333333333333"/>
    <n v="13530"/>
    <n v="1817.53"/>
    <x v="0"/>
    <x v="3"/>
  </r>
  <r>
    <s v="Dc20a1c2"/>
    <n v="9.4333217572495229E-2"/>
    <n v="11518"/>
    <n v="1086.53"/>
    <x v="0"/>
    <x v="3"/>
  </r>
  <r>
    <s v="Dc20a1c2"/>
    <n v="1.4333131557707829E-2"/>
    <n v="19824"/>
    <n v="284.14"/>
    <x v="0"/>
    <x v="3"/>
  </r>
  <r>
    <s v="Dc20a1c2"/>
    <n v="8.4333276855303285E-2"/>
    <n v="11804"/>
    <n v="995.47"/>
    <x v="0"/>
    <x v="3"/>
  </r>
  <r>
    <s v="Dc20a1c2"/>
    <n v="3.4333374597672696E-2"/>
    <n v="16156"/>
    <n v="554.69000000000005"/>
    <x v="0"/>
    <x v="3"/>
  </r>
  <r>
    <s v="Dc20a1c2"/>
    <n v="1.4333262366049251E-2"/>
    <n v="14091"/>
    <n v="201.97"/>
    <x v="0"/>
    <x v="3"/>
  </r>
  <r>
    <s v="Dc20a1c2"/>
    <n v="0.19433330865477161"/>
    <n v="13507"/>
    <n v="2624.86"/>
    <x v="0"/>
    <x v="3"/>
  </r>
  <r>
    <s v="Dc20a1c2"/>
    <n v="0.11433310870354051"/>
    <n v="19291"/>
    <n v="2205.6"/>
    <x v="0"/>
    <x v="3"/>
  </r>
  <r>
    <s v="Dc20a1c2"/>
    <n v="2.433298780001595E-2"/>
    <n v="12541"/>
    <n v="305.16000000000003"/>
    <x v="0"/>
    <x v="3"/>
  </r>
  <r>
    <s v="D04f9f83"/>
    <n v="0.14666666666666667"/>
    <n v="14511"/>
    <n v="2128.2800000000002"/>
    <x v="0"/>
    <x v="4"/>
  </r>
  <r>
    <s v="D04f9f83"/>
    <n v="3.6666666666666667E-2"/>
    <n v="15471"/>
    <n v="567.27"/>
    <x v="0"/>
    <x v="4"/>
  </r>
  <r>
    <s v="D04f9f83"/>
    <n v="0.11666691176470589"/>
    <n v="13600"/>
    <n v="1586.67"/>
    <x v="0"/>
    <x v="4"/>
  </r>
  <r>
    <s v="D04f9f83"/>
    <n v="0.22666636113657193"/>
    <n v="10910"/>
    <n v="2472.9299999999998"/>
    <x v="0"/>
    <x v="4"/>
  </r>
  <r>
    <s v="D04f9f83"/>
    <n v="-3.3333333333333335E-3"/>
    <n v="17601"/>
    <n v="-58.67"/>
    <x v="0"/>
    <x v="4"/>
  </r>
  <r>
    <s v="D04f9f83"/>
    <n v="3.6666384778012685E-2"/>
    <n v="11825"/>
    <n v="433.58"/>
    <x v="0"/>
    <x v="4"/>
  </r>
  <r>
    <s v="D04f9f83"/>
    <n v="1.6666666666666666E-2"/>
    <n v="15018"/>
    <n v="250.3"/>
    <x v="0"/>
    <x v="4"/>
  </r>
  <r>
    <s v="D04f9f83"/>
    <n v="6.6666666666666671E-3"/>
    <n v="13464"/>
    <n v="89.76"/>
    <x v="0"/>
    <x v="4"/>
  </r>
  <r>
    <s v="D04f9f83"/>
    <n v="2.6666666666666665E-2"/>
    <n v="19815"/>
    <n v="528.4"/>
    <x v="0"/>
    <x v="4"/>
  </r>
  <r>
    <s v="D04f9f83"/>
    <n v="9.6666839136958657E-2"/>
    <n v="19327"/>
    <n v="1868.28"/>
    <x v="0"/>
    <x v="4"/>
  </r>
  <r>
    <s v="D04f9f83"/>
    <n v="3.666648882249373E-2"/>
    <n v="18743"/>
    <n v="687.24"/>
    <x v="0"/>
    <x v="4"/>
  </r>
  <r>
    <s v="D04f9f83"/>
    <n v="0.14666647093364651"/>
    <n v="17030"/>
    <n v="2497.73"/>
    <x v="0"/>
    <x v="4"/>
  </r>
  <r>
    <s v="D04f9f83"/>
    <n v="0.10666666666666666"/>
    <n v="10473"/>
    <n v="1117.1199999999999"/>
    <x v="0"/>
    <x v="4"/>
  </r>
  <r>
    <s v="D04f9f83"/>
    <n v="3.666686373041679E-2"/>
    <n v="16915"/>
    <n v="620.22"/>
    <x v="0"/>
    <x v="4"/>
  </r>
  <r>
    <s v="D04f9f83"/>
    <n v="1.6666666666666666E-2"/>
    <n v="10941"/>
    <n v="182.35"/>
    <x v="0"/>
    <x v="4"/>
  </r>
  <r>
    <s v="D04f9f83"/>
    <n v="0.13666666666666666"/>
    <n v="19935"/>
    <n v="2724.45"/>
    <x v="0"/>
    <x v="4"/>
  </r>
  <r>
    <s v="D04f9f83"/>
    <n v="7.6666838736320464E-2"/>
    <n v="19372"/>
    <n v="1485.19"/>
    <x v="0"/>
    <x v="4"/>
  </r>
  <r>
    <s v="D04f9f83"/>
    <n v="4.6666379310344834E-2"/>
    <n v="11600"/>
    <n v="541.33000000000004"/>
    <x v="0"/>
    <x v="4"/>
  </r>
  <r>
    <s v="D04f9f83"/>
    <n v="1.666635910684628E-2"/>
    <n v="10838"/>
    <n v="180.63"/>
    <x v="0"/>
    <x v="4"/>
  </r>
  <r>
    <s v="D04f9f83"/>
    <n v="3.6666882193197983E-2"/>
    <n v="15466"/>
    <n v="567.09"/>
    <x v="0"/>
    <x v="4"/>
  </r>
  <r>
    <s v="D04f9f83"/>
    <n v="2.6666666666666665E-2"/>
    <n v="12744"/>
    <n v="339.84"/>
    <x v="0"/>
    <x v="4"/>
  </r>
  <r>
    <s v="D04f9f83"/>
    <n v="4.6666489981978157E-2"/>
    <n v="18866"/>
    <n v="880.41"/>
    <x v="0"/>
    <x v="4"/>
  </r>
  <r>
    <s v="D04f9f83"/>
    <n v="-3.3330074305827143E-3"/>
    <n v="10228"/>
    <n v="-34.090000000000003"/>
    <x v="0"/>
    <x v="4"/>
  </r>
  <r>
    <s v="D04f9f83"/>
    <n v="6.6664755132469318E-3"/>
    <n v="17438"/>
    <n v="116.25"/>
    <x v="0"/>
    <x v="4"/>
  </r>
  <r>
    <s v="D04f9f83"/>
    <n v="5.6666666666666664E-2"/>
    <n v="17136"/>
    <n v="971.04"/>
    <x v="0"/>
    <x v="4"/>
  </r>
  <r>
    <s v="D04f9f83"/>
    <n v="3.6666895604395608E-2"/>
    <n v="14560"/>
    <n v="533.87"/>
    <x v="0"/>
    <x v="4"/>
  </r>
  <r>
    <s v="D04f9f83"/>
    <n v="1.6666871618298083E-2"/>
    <n v="16264"/>
    <n v="271.07"/>
    <x v="0"/>
    <x v="4"/>
  </r>
  <r>
    <s v="D04f9f83"/>
    <n v="0.10666666666666667"/>
    <n v="12009"/>
    <n v="1280.96"/>
    <x v="0"/>
    <x v="4"/>
  </r>
  <r>
    <s v="D04f9f83"/>
    <n v="3.6666666666666667E-2"/>
    <n v="11625"/>
    <n v="426.25"/>
    <x v="0"/>
    <x v="4"/>
  </r>
  <r>
    <s v="D04f9f83"/>
    <n v="5.6666496555243688E-2"/>
    <n v="19595"/>
    <n v="1110.3800000000001"/>
    <x v="0"/>
    <x v="4"/>
  </r>
  <r>
    <s v="D04f9f83"/>
    <n v="0.11666693567912194"/>
    <n v="12391"/>
    <n v="1445.62"/>
    <x v="0"/>
    <x v="4"/>
  </r>
  <r>
    <s v="D04f9f83"/>
    <n v="4.6666887110640827E-2"/>
    <n v="15121"/>
    <n v="705.65"/>
    <x v="0"/>
    <x v="4"/>
  </r>
  <r>
    <s v="D04f9f83"/>
    <n v="6.6666469614566098E-2"/>
    <n v="16916"/>
    <n v="1127.73"/>
    <x v="0"/>
    <x v="4"/>
  </r>
  <r>
    <s v="D7cefff4"/>
    <n v="4.081081081081081E-2"/>
    <n v="14319"/>
    <n v="584.37"/>
    <x v="0"/>
    <x v="5"/>
  </r>
  <r>
    <s v="D7cefff4"/>
    <n v="1.0811190037709376E-2"/>
    <n v="11403"/>
    <n v="123.28"/>
    <x v="0"/>
    <x v="5"/>
  </r>
  <r>
    <s v="D7cefff4"/>
    <n v="8.0810515873015881E-2"/>
    <n v="10080"/>
    <n v="814.57"/>
    <x v="0"/>
    <x v="5"/>
  </r>
  <r>
    <s v="D7cefff4"/>
    <n v="1.0810623756380309E-2"/>
    <n v="11559"/>
    <n v="124.96"/>
    <x v="0"/>
    <x v="5"/>
  </r>
  <r>
    <s v="D7cefff4"/>
    <n v="0.17081055711998233"/>
    <n v="18111"/>
    <n v="3093.55"/>
    <x v="0"/>
    <x v="5"/>
  </r>
  <r>
    <s v="D7cefff4"/>
    <n v="4.0811028917283124E-2"/>
    <n v="14870"/>
    <n v="606.86"/>
    <x v="0"/>
    <x v="5"/>
  </r>
  <r>
    <s v="D7cefff4"/>
    <n v="0.88081065383338875"/>
    <n v="12052"/>
    <n v="10615.53"/>
    <x v="0"/>
    <x v="5"/>
  </r>
  <r>
    <s v="D7cefff4"/>
    <n v="0.54081104400345126"/>
    <n v="10431"/>
    <n v="5641.2"/>
    <x v="0"/>
    <x v="5"/>
  </r>
  <r>
    <s v="D7cefff4"/>
    <n v="0.17081058951965064"/>
    <n v="10992"/>
    <n v="1877.55"/>
    <x v="0"/>
    <x v="5"/>
  </r>
  <r>
    <s v="D7cefff4"/>
    <n v="8.1086611756279732E-4"/>
    <n v="19547"/>
    <n v="15.85"/>
    <x v="0"/>
    <x v="5"/>
  </r>
  <r>
    <s v="D7cefff4"/>
    <n v="1.0810787374262922E-2"/>
    <n v="11532"/>
    <n v="124.67"/>
    <x v="0"/>
    <x v="5"/>
  </r>
  <r>
    <s v="D7cefff4"/>
    <n v="4.0810907602578536E-2"/>
    <n v="19546"/>
    <n v="797.69"/>
    <x v="0"/>
    <x v="5"/>
  </r>
  <r>
    <s v="D7cefff4"/>
    <n v="0.16081055429005314"/>
    <n v="10536"/>
    <n v="1694.3"/>
    <x v="0"/>
    <x v="5"/>
  </r>
  <r>
    <s v="D7cefff4"/>
    <n v="8.1106935428766646E-4"/>
    <n v="14635"/>
    <n v="11.87"/>
    <x v="0"/>
    <x v="5"/>
  </r>
  <r>
    <s v="D7cefff4"/>
    <n v="0.20081042693625198"/>
    <n v="11969"/>
    <n v="2403.5"/>
    <x v="0"/>
    <x v="5"/>
  </r>
  <r>
    <s v="D7cefff4"/>
    <n v="0.12081069013904834"/>
    <n v="15678"/>
    <n v="1894.07"/>
    <x v="0"/>
    <x v="5"/>
  </r>
  <r>
    <s v="D7cefff4"/>
    <n v="1.0811142587346553E-2"/>
    <n v="10590"/>
    <n v="114.49"/>
    <x v="0"/>
    <x v="5"/>
  </r>
  <r>
    <s v="D7cefff4"/>
    <n v="0.15081061015118791"/>
    <n v="14816"/>
    <n v="2234.41"/>
    <x v="0"/>
    <x v="5"/>
  </r>
  <r>
    <s v="D7cefff4"/>
    <n v="9.0811085398205121E-2"/>
    <n v="17717"/>
    <n v="1608.9"/>
    <x v="0"/>
    <x v="5"/>
  </r>
  <r>
    <s v="D7cefff4"/>
    <n v="0.18081067399479317"/>
    <n v="13828"/>
    <n v="2500.25"/>
    <x v="0"/>
    <x v="5"/>
  </r>
  <r>
    <s v="D7cefff4"/>
    <n v="0.25081107879428871"/>
    <n v="15128"/>
    <n v="3794.27"/>
    <x v="0"/>
    <x v="5"/>
  </r>
  <r>
    <s v="D7cefff4"/>
    <n v="0.59081057775222767"/>
    <n v="17395"/>
    <n v="10277.15"/>
    <x v="0"/>
    <x v="5"/>
  </r>
  <r>
    <s v="D7cefff4"/>
    <n v="0.2008106575963719"/>
    <n v="19404"/>
    <n v="3896.53"/>
    <x v="0"/>
    <x v="5"/>
  </r>
  <r>
    <s v="D7cefff4"/>
    <n v="2.0811083514436508E-2"/>
    <n v="12884"/>
    <n v="268.13"/>
    <x v="0"/>
    <x v="5"/>
  </r>
  <r>
    <s v="D7cefff4"/>
    <n v="0.42081066853834009"/>
    <n v="17097"/>
    <n v="7194.6"/>
    <x v="0"/>
    <x v="5"/>
  </r>
  <r>
    <s v="D7cefff4"/>
    <n v="0.16081054939386122"/>
    <n v="15508"/>
    <n v="2493.85"/>
    <x v="0"/>
    <x v="5"/>
  </r>
  <r>
    <s v="D7cefff4"/>
    <n v="0.13081090359791267"/>
    <n v="14564"/>
    <n v="1905.13"/>
    <x v="0"/>
    <x v="5"/>
  </r>
  <r>
    <s v="D7cefff4"/>
    <n v="0.16081108011159825"/>
    <n v="15054"/>
    <n v="2420.85"/>
    <x v="0"/>
    <x v="5"/>
  </r>
  <r>
    <s v="D7cefff4"/>
    <n v="0.11081076627300192"/>
    <n v="18205"/>
    <n v="2017.31"/>
    <x v="0"/>
    <x v="5"/>
  </r>
  <r>
    <s v="D7cefff4"/>
    <n v="1.0810393386027073E-2"/>
    <n v="11007"/>
    <n v="118.99"/>
    <x v="0"/>
    <x v="5"/>
  </r>
  <r>
    <s v="D7cefff4"/>
    <n v="4.0810394939305862E-2"/>
    <n v="11698"/>
    <n v="477.4"/>
    <x v="0"/>
    <x v="5"/>
  </r>
  <r>
    <s v="D7cefff4"/>
    <n v="0.2108106271658626"/>
    <n v="14717"/>
    <n v="3102.5"/>
    <x v="0"/>
    <x v="5"/>
  </r>
  <r>
    <s v="D7cefff4"/>
    <n v="0.27081092548395652"/>
    <n v="18855"/>
    <n v="5106.1400000000003"/>
    <x v="0"/>
    <x v="5"/>
  </r>
  <r>
    <s v="D7cefff4"/>
    <n v="0.28081063931045425"/>
    <n v="18911"/>
    <n v="5310.41"/>
    <x v="0"/>
    <x v="5"/>
  </r>
  <r>
    <s v="D7cefff4"/>
    <n v="0.85081068605389187"/>
    <n v="17331"/>
    <n v="14745.4"/>
    <x v="0"/>
    <x v="5"/>
  </r>
  <r>
    <s v="D7cefff4"/>
    <n v="-9.1893466059514983E-3"/>
    <n v="18886"/>
    <n v="-173.55"/>
    <x v="0"/>
    <x v="5"/>
  </r>
  <r>
    <s v="D7cefff4"/>
    <n v="0.41081061456201728"/>
    <n v="15149"/>
    <n v="6223.37"/>
    <x v="0"/>
    <x v="5"/>
  </r>
  <r>
    <s v="D3034469"/>
    <n v="3.3333333333333335E-3"/>
    <n v="10596"/>
    <n v="35.32"/>
    <x v="1"/>
    <x v="0"/>
  </r>
  <r>
    <s v="D3034469"/>
    <n v="0.10333356751440213"/>
    <n v="14234"/>
    <n v="1470.85"/>
    <x v="1"/>
    <x v="0"/>
  </r>
  <r>
    <s v="D3034469"/>
    <n v="8.3333135638455597E-2"/>
    <n v="16861"/>
    <n v="1405.08"/>
    <x v="1"/>
    <x v="0"/>
  </r>
  <r>
    <s v="D3034469"/>
    <n v="0.23333333333333334"/>
    <n v="12585"/>
    <n v="2936.5"/>
    <x v="1"/>
    <x v="0"/>
  </r>
  <r>
    <s v="D3034469"/>
    <n v="2.3333581091125315E-2"/>
    <n v="13454"/>
    <n v="313.93"/>
    <x v="1"/>
    <x v="0"/>
  </r>
  <r>
    <s v="D3034469"/>
    <n v="3.3333064581149721E-2"/>
    <n v="12403"/>
    <n v="413.43"/>
    <x v="1"/>
    <x v="0"/>
  </r>
  <r>
    <s v="D3034469"/>
    <n v="9.3333108972201664E-2"/>
    <n v="14857"/>
    <n v="1386.65"/>
    <x v="1"/>
    <x v="0"/>
  </r>
  <r>
    <s v="D3034469"/>
    <n v="1.3333134470826871E-2"/>
    <n v="16762"/>
    <n v="223.49"/>
    <x v="1"/>
    <x v="0"/>
  </r>
  <r>
    <s v="D3034469"/>
    <n v="7.3333333333333334E-2"/>
    <n v="10014"/>
    <n v="734.36"/>
    <x v="1"/>
    <x v="0"/>
  </r>
  <r>
    <s v="D3034469"/>
    <n v="1.3333535918317733E-2"/>
    <n v="16454"/>
    <n v="219.39"/>
    <x v="1"/>
    <x v="0"/>
  </r>
  <r>
    <s v="D3034469"/>
    <n v="6.3333116502959738E-2"/>
    <n v="15373"/>
    <n v="973.62"/>
    <x v="1"/>
    <x v="0"/>
  </r>
  <r>
    <s v="D3034469"/>
    <n v="4.3333333333333335E-2"/>
    <n v="19131"/>
    <n v="829.01"/>
    <x v="1"/>
    <x v="0"/>
  </r>
  <r>
    <s v="D3034469"/>
    <n v="3.3333333333333333E-2"/>
    <n v="12339"/>
    <n v="411.3"/>
    <x v="1"/>
    <x v="0"/>
  </r>
  <r>
    <s v="D3034469"/>
    <n v="2.3333116587554457E-2"/>
    <n v="15379"/>
    <n v="358.84"/>
    <x v="1"/>
    <x v="0"/>
  </r>
  <r>
    <s v="D3034469"/>
    <n v="0.41333306867804687"/>
    <n v="12595"/>
    <n v="5205.93"/>
    <x v="1"/>
    <x v="0"/>
  </r>
  <r>
    <s v="D3034469"/>
    <n v="1.3333333333333334E-2"/>
    <n v="10638"/>
    <n v="141.84"/>
    <x v="1"/>
    <x v="0"/>
  </r>
  <r>
    <s v="D3034469"/>
    <n v="0.11333312887198675"/>
    <n v="16303"/>
    <n v="1847.67"/>
    <x v="1"/>
    <x v="0"/>
  </r>
  <r>
    <s v="D3034469"/>
    <n v="0.15333356291755632"/>
    <n v="14519"/>
    <n v="2226.25"/>
    <x v="1"/>
    <x v="0"/>
  </r>
  <r>
    <s v="D3034469"/>
    <n v="0.11333356401384083"/>
    <n v="14450"/>
    <n v="1637.67"/>
    <x v="1"/>
    <x v="0"/>
  </r>
  <r>
    <s v="D3034469"/>
    <n v="3.3333119795003203E-2"/>
    <n v="15610"/>
    <n v="520.33000000000004"/>
    <x v="1"/>
    <x v="0"/>
  </r>
  <r>
    <s v="D3034469"/>
    <n v="7.3333037142349386E-2"/>
    <n v="11254"/>
    <n v="825.29"/>
    <x v="1"/>
    <x v="0"/>
  </r>
  <r>
    <s v="D3034469"/>
    <n v="0.12333361796601484"/>
    <n v="11711"/>
    <n v="1444.36"/>
    <x v="1"/>
    <x v="0"/>
  </r>
  <r>
    <s v="D3034469"/>
    <n v="8.3333113586920693E-2"/>
    <n v="15169"/>
    <n v="1264.08"/>
    <x v="1"/>
    <x v="0"/>
  </r>
  <r>
    <s v="D3034469"/>
    <n v="0.27333333333333332"/>
    <n v="17700"/>
    <n v="4838"/>
    <x v="1"/>
    <x v="0"/>
  </r>
  <r>
    <s v="D3034469"/>
    <n v="0.23333309185743262"/>
    <n v="13804"/>
    <n v="3220.93"/>
    <x v="1"/>
    <x v="0"/>
  </r>
  <r>
    <s v="D3034469"/>
    <n v="0.19333333333333333"/>
    <n v="17364"/>
    <n v="3357.04"/>
    <x v="1"/>
    <x v="0"/>
  </r>
  <r>
    <s v="D3034469"/>
    <n v="-6.6666666666666671E-3"/>
    <n v="19800"/>
    <n v="-132"/>
    <x v="1"/>
    <x v="0"/>
  </r>
  <r>
    <s v="D3034469"/>
    <n v="7.3333333333333334E-2"/>
    <n v="16305"/>
    <n v="1195.7"/>
    <x v="1"/>
    <x v="0"/>
  </r>
  <r>
    <s v="D3034469"/>
    <n v="8.3333571632828146E-2"/>
    <n v="13988"/>
    <n v="1165.67"/>
    <x v="1"/>
    <x v="0"/>
  </r>
  <r>
    <s v="D3034469"/>
    <n v="0.1933330276070806"/>
    <n v="10903"/>
    <n v="2107.91"/>
    <x v="1"/>
    <x v="0"/>
  </r>
  <r>
    <s v="D98c2300"/>
    <n v="3.9428383705650459E-2"/>
    <n v="15220"/>
    <n v="600.1"/>
    <x v="1"/>
    <x v="1"/>
  </r>
  <r>
    <s v="D98c2300"/>
    <n v="0.18942883836810964"/>
    <n v="16055"/>
    <n v="3041.28"/>
    <x v="1"/>
    <x v="1"/>
  </r>
  <r>
    <s v="D98c2300"/>
    <n v="0.31942891951572377"/>
    <n v="13133"/>
    <n v="4195.0600000000004"/>
    <x v="1"/>
    <x v="1"/>
  </r>
  <r>
    <s v="D98c2300"/>
    <n v="0.12942840944232553"/>
    <n v="19402"/>
    <n v="2511.17"/>
    <x v="1"/>
    <x v="1"/>
  </r>
  <r>
    <s v="D98c2300"/>
    <n v="-5.7130104887301943E-4"/>
    <n v="17924"/>
    <n v="-10.24"/>
    <x v="1"/>
    <x v="1"/>
  </r>
  <r>
    <s v="D98c2300"/>
    <n v="0.1094288507191733"/>
    <n v="14322"/>
    <n v="1567.24"/>
    <x v="1"/>
    <x v="1"/>
  </r>
  <r>
    <s v="D98c2300"/>
    <n v="1.9428763440860215E-2"/>
    <n v="13392"/>
    <n v="260.19"/>
    <x v="1"/>
    <x v="1"/>
  </r>
  <r>
    <s v="D98c2300"/>
    <n v="0.12942824621311619"/>
    <n v="11421"/>
    <n v="1478.2"/>
    <x v="1"/>
    <x v="1"/>
  </r>
  <r>
    <s v="D98c2300"/>
    <n v="0.10942820430452939"/>
    <n v="12452"/>
    <n v="1362.6"/>
    <x v="1"/>
    <x v="1"/>
  </r>
  <r>
    <s v="D98c2300"/>
    <n v="1.9428228708516591E-2"/>
    <n v="12505"/>
    <n v="242.95"/>
    <x v="1"/>
    <x v="1"/>
  </r>
  <r>
    <s v="D98c2300"/>
    <n v="0.12942825022083032"/>
    <n v="12453"/>
    <n v="1611.77"/>
    <x v="1"/>
    <x v="1"/>
  </r>
  <r>
    <s v="D98c2300"/>
    <n v="6.9428727770177834E-2"/>
    <n v="18275"/>
    <n v="1268.81"/>
    <x v="1"/>
    <x v="1"/>
  </r>
  <r>
    <s v="D98c2300"/>
    <n v="5.9428276573787409E-2"/>
    <n v="14535"/>
    <n v="863.79"/>
    <x v="1"/>
    <x v="1"/>
  </r>
  <r>
    <s v="D98c2300"/>
    <n v="0.10942876635861812"/>
    <n v="16123"/>
    <n v="1764.32"/>
    <x v="1"/>
    <x v="1"/>
  </r>
  <r>
    <s v="D98c2300"/>
    <n v="2.9428332191520135E-2"/>
    <n v="13137"/>
    <n v="386.6"/>
    <x v="1"/>
    <x v="1"/>
  </r>
  <r>
    <s v="D98c2300"/>
    <n v="0.1294283961632835"/>
    <n v="17932"/>
    <n v="2320.91"/>
    <x v="1"/>
    <x v="1"/>
  </r>
  <r>
    <s v="D98c2300"/>
    <n v="9.4281777471581125E-3"/>
    <n v="11612"/>
    <n v="109.48"/>
    <x v="1"/>
    <x v="1"/>
  </r>
  <r>
    <s v="D98c2300"/>
    <n v="9.4285556841351183E-3"/>
    <n v="18147"/>
    <n v="171.1"/>
    <x v="1"/>
    <x v="1"/>
  </r>
  <r>
    <s v="D98c2300"/>
    <n v="9.4287182121756997E-3"/>
    <n v="19465"/>
    <n v="183.53"/>
    <x v="1"/>
    <x v="1"/>
  </r>
  <r>
    <s v="D98c2300"/>
    <n v="5.9428431319130393E-2"/>
    <n v="18353"/>
    <n v="1090.69"/>
    <x v="1"/>
    <x v="1"/>
  </r>
  <r>
    <s v="D98c2300"/>
    <n v="0.22942857142857143"/>
    <n v="15680"/>
    <n v="3597.44"/>
    <x v="1"/>
    <x v="1"/>
  </r>
  <r>
    <s v="D98c2300"/>
    <n v="0.11942823643009862"/>
    <n v="14499"/>
    <n v="1731.59"/>
    <x v="1"/>
    <x v="1"/>
  </r>
  <r>
    <s v="D98c2300"/>
    <n v="0.12942877327547056"/>
    <n v="19817"/>
    <n v="2564.89"/>
    <x v="1"/>
    <x v="1"/>
  </r>
  <r>
    <s v="D98c2300"/>
    <n v="4.9428465621528209E-2"/>
    <n v="16202"/>
    <n v="800.84"/>
    <x v="1"/>
    <x v="1"/>
  </r>
  <r>
    <s v="D98c2300"/>
    <n v="-5.7140677448886182E-4"/>
    <n v="13108"/>
    <n v="-7.49"/>
    <x v="1"/>
    <x v="1"/>
  </r>
  <r>
    <s v="D98c2300"/>
    <n v="-5.7141192917054993E-4"/>
    <n v="17168"/>
    <n v="-9.81"/>
    <x v="1"/>
    <x v="1"/>
  </r>
  <r>
    <s v="D98c2300"/>
    <n v="1.9428316212594908E-2"/>
    <n v="17912"/>
    <n v="348"/>
    <x v="1"/>
    <x v="1"/>
  </r>
  <r>
    <s v="D98c2300"/>
    <n v="6.9428510841329588E-2"/>
    <n v="18863"/>
    <n v="1309.6300000000001"/>
    <x v="1"/>
    <x v="1"/>
  </r>
  <r>
    <s v="D98c2300"/>
    <n v="3.9428917539153757E-2"/>
    <n v="11557"/>
    <n v="455.68"/>
    <x v="1"/>
    <x v="1"/>
  </r>
  <r>
    <s v="D98c2300"/>
    <n v="0.11942827044627466"/>
    <n v="10442"/>
    <n v="1247.07"/>
    <x v="1"/>
    <x v="1"/>
  </r>
  <r>
    <s v="D98c2300"/>
    <n v="3.9428341384863119E-2"/>
    <n v="18630"/>
    <n v="734.55"/>
    <x v="1"/>
    <x v="1"/>
  </r>
  <r>
    <s v="D98c2300"/>
    <n v="2.9428496181195682E-2"/>
    <n v="18985"/>
    <n v="558.70000000000005"/>
    <x v="1"/>
    <x v="1"/>
  </r>
  <r>
    <s v="D98c2300"/>
    <n v="0.18942880523731589"/>
    <n v="12220"/>
    <n v="2314.8200000000002"/>
    <x v="1"/>
    <x v="1"/>
  </r>
  <r>
    <s v="D98c2300"/>
    <n v="1.9428271702071859E-2"/>
    <n v="15252"/>
    <n v="296.32"/>
    <x v="1"/>
    <x v="1"/>
  </r>
  <r>
    <s v="D98c2300"/>
    <n v="6.9428875932543418E-2"/>
    <n v="15951"/>
    <n v="1107.46"/>
    <x v="1"/>
    <x v="1"/>
  </r>
  <r>
    <s v="De569c11"/>
    <n v="8.3000077381412976E-2"/>
    <n v="12923"/>
    <n v="1072.6099999999999"/>
    <x v="1"/>
    <x v="2"/>
  </r>
  <r>
    <s v="De569c11"/>
    <n v="4.3000102954802846E-2"/>
    <n v="19426"/>
    <n v="835.32"/>
    <x v="1"/>
    <x v="2"/>
  </r>
  <r>
    <s v="De569c11"/>
    <n v="2.2999890734265734E-2"/>
    <n v="18304"/>
    <n v="420.99"/>
    <x v="1"/>
    <x v="2"/>
  </r>
  <r>
    <s v="De569c11"/>
    <n v="0.14299994403089494"/>
    <n v="17867"/>
    <n v="2554.98"/>
    <x v="1"/>
    <x v="2"/>
  </r>
  <r>
    <s v="De569c11"/>
    <n v="4.300036423238026E-2"/>
    <n v="10982"/>
    <n v="472.23"/>
    <x v="1"/>
    <x v="2"/>
  </r>
  <r>
    <s v="De569c11"/>
    <n v="0.22300032289312235"/>
    <n v="15485"/>
    <n v="3453.16"/>
    <x v="1"/>
    <x v="2"/>
  </r>
  <r>
    <s v="De569c11"/>
    <n v="0.10299971807160981"/>
    <n v="10641"/>
    <n v="1096.02"/>
    <x v="1"/>
    <x v="2"/>
  </r>
  <r>
    <s v="De569c11"/>
    <n v="4.2999795375485983E-2"/>
    <n v="14661"/>
    <n v="630.41999999999996"/>
    <x v="1"/>
    <x v="2"/>
  </r>
  <r>
    <s v="De569c11"/>
    <n v="0.17299977244282624"/>
    <n v="17578"/>
    <n v="3040.99"/>
    <x v="1"/>
    <x v="2"/>
  </r>
  <r>
    <s v="De569c11"/>
    <n v="5.3000156298843394E-2"/>
    <n v="12796"/>
    <n v="678.19"/>
    <x v="1"/>
    <x v="2"/>
  </r>
  <r>
    <s v="De569c11"/>
    <n v="9.2999815054558913E-2"/>
    <n v="10814"/>
    <n v="1005.7"/>
    <x v="1"/>
    <x v="2"/>
  </r>
  <r>
    <s v="De569c11"/>
    <n v="7.300029472443266E-2"/>
    <n v="16965"/>
    <n v="1238.45"/>
    <x v="1"/>
    <x v="2"/>
  </r>
  <r>
    <s v="De569c11"/>
    <n v="0.29300008603630734"/>
    <n v="11623"/>
    <n v="3405.54"/>
    <x v="1"/>
    <x v="2"/>
  </r>
  <r>
    <s v="De569c11"/>
    <n v="9.300016704716299E-2"/>
    <n v="17959"/>
    <n v="1670.19"/>
    <x v="1"/>
    <x v="2"/>
  </r>
  <r>
    <s v="De569c11"/>
    <n v="0.16300021353833011"/>
    <n v="14049"/>
    <n v="2289.9899999999998"/>
    <x v="1"/>
    <x v="2"/>
  </r>
  <r>
    <s v="De569c11"/>
    <n v="4.2999806962228944E-2"/>
    <n v="15541"/>
    <n v="668.26"/>
    <x v="1"/>
    <x v="2"/>
  </r>
  <r>
    <s v="De569c11"/>
    <n v="8.2999905006174601E-2"/>
    <n v="10527"/>
    <n v="873.74"/>
    <x v="1"/>
    <x v="2"/>
  </r>
  <r>
    <s v="De569c11"/>
    <n v="2.3000323729362254E-2"/>
    <n v="15445"/>
    <n v="355.24"/>
    <x v="1"/>
    <x v="2"/>
  </r>
  <r>
    <s v="De569c11"/>
    <n v="7.3000304414003042E-2"/>
    <n v="16425"/>
    <n v="1199.03"/>
    <x v="1"/>
    <x v="2"/>
  </r>
  <r>
    <s v="De569c11"/>
    <n v="3.2999680204669014E-2"/>
    <n v="12508"/>
    <n v="412.76"/>
    <x v="1"/>
    <x v="2"/>
  </r>
  <r>
    <s v="De569c11"/>
    <n v="3.2999999999999995E-2"/>
    <n v="11730"/>
    <n v="387.09"/>
    <x v="1"/>
    <x v="2"/>
  </r>
  <r>
    <s v="De569c11"/>
    <n v="0.10300023307306841"/>
    <n v="17162"/>
    <n v="1767.69"/>
    <x v="1"/>
    <x v="2"/>
  </r>
  <r>
    <s v="De569c11"/>
    <n v="2.3E-2"/>
    <n v="18550"/>
    <n v="426.65"/>
    <x v="1"/>
    <x v="2"/>
  </r>
  <r>
    <s v="De569c11"/>
    <n v="7.3000133904659883E-2"/>
    <n v="14936"/>
    <n v="1090.33"/>
    <x v="1"/>
    <x v="2"/>
  </r>
  <r>
    <s v="De569c11"/>
    <n v="2.3E-2"/>
    <n v="11220"/>
    <n v="258.06"/>
    <x v="1"/>
    <x v="2"/>
  </r>
  <r>
    <s v="De569c11"/>
    <n v="4.3000385653682992E-2"/>
    <n v="12965"/>
    <n v="557.5"/>
    <x v="1"/>
    <x v="2"/>
  </r>
  <r>
    <s v="De569c11"/>
    <n v="6.3000146028037385E-2"/>
    <n v="13696"/>
    <n v="862.85"/>
    <x v="1"/>
    <x v="2"/>
  </r>
  <r>
    <s v="De569c11"/>
    <n v="0.13299974444160489"/>
    <n v="19565"/>
    <n v="2602.14"/>
    <x v="1"/>
    <x v="2"/>
  </r>
  <r>
    <s v="De569c11"/>
    <n v="0.24299991012851624"/>
    <n v="11127"/>
    <n v="2703.86"/>
    <x v="1"/>
    <x v="2"/>
  </r>
  <r>
    <s v="De569c11"/>
    <n v="6.2999774113395079E-2"/>
    <n v="13281"/>
    <n v="836.7"/>
    <x v="1"/>
    <x v="2"/>
  </r>
  <r>
    <s v="Dc20a1c2"/>
    <n v="1.0571392292552852E-2"/>
    <n v="15751"/>
    <n v="166.51"/>
    <x v="1"/>
    <x v="3"/>
  </r>
  <r>
    <s v="Dc20a1c2"/>
    <n v="1.0571740713765477E-2"/>
    <n v="13730"/>
    <n v="145.15"/>
    <x v="1"/>
    <x v="3"/>
  </r>
  <r>
    <s v="Dc20a1c2"/>
    <n v="6.0571187245948378E-2"/>
    <n v="18943"/>
    <n v="1147.4000000000001"/>
    <x v="1"/>
    <x v="3"/>
  </r>
  <r>
    <s v="Dc20a1c2"/>
    <n v="6.0571539657853814E-2"/>
    <n v="15432"/>
    <n v="934.74"/>
    <x v="1"/>
    <x v="3"/>
  </r>
  <r>
    <s v="Dc20a1c2"/>
    <n v="0.10057129822071273"/>
    <n v="19727"/>
    <n v="1983.97"/>
    <x v="1"/>
    <x v="3"/>
  </r>
  <r>
    <s v="Dc20a1c2"/>
    <n v="1.0571339950372209E-2"/>
    <n v="16120"/>
    <n v="170.41"/>
    <x v="1"/>
    <x v="3"/>
  </r>
  <r>
    <s v="Dc20a1c2"/>
    <n v="1.0571670135275756E-2"/>
    <n v="15376"/>
    <n v="162.55000000000001"/>
    <x v="1"/>
    <x v="3"/>
  </r>
  <r>
    <s v="Dc20a1c2"/>
    <n v="4.0571871579715431E-2"/>
    <n v="10964"/>
    <n v="444.83"/>
    <x v="1"/>
    <x v="3"/>
  </r>
  <r>
    <s v="Dc20a1c2"/>
    <n v="2.0571179420100283E-2"/>
    <n v="13761"/>
    <n v="283.08"/>
    <x v="1"/>
    <x v="3"/>
  </r>
  <r>
    <s v="Dc20a1c2"/>
    <n v="0.13057107767884557"/>
    <n v="13028"/>
    <n v="1701.08"/>
    <x v="1"/>
    <x v="3"/>
  </r>
  <r>
    <s v="Dc20a1c2"/>
    <n v="7.0571471881158102E-2"/>
    <n v="13194"/>
    <n v="931.12"/>
    <x v="1"/>
    <x v="3"/>
  </r>
  <r>
    <s v="Dc20a1c2"/>
    <n v="0.21057146237576904"/>
    <n v="16904"/>
    <n v="3559.5"/>
    <x v="1"/>
    <x v="3"/>
  </r>
  <r>
    <s v="Dc20a1c2"/>
    <n v="1.0571428571428572E-2"/>
    <n v="15715"/>
    <n v="166.13"/>
    <x v="1"/>
    <x v="3"/>
  </r>
  <r>
    <s v="Dc20a1c2"/>
    <n v="9.0571213829387445E-2"/>
    <n v="18627"/>
    <n v="1687.07"/>
    <x v="1"/>
    <x v="3"/>
  </r>
  <r>
    <s v="Dc20a1c2"/>
    <n v="0.10057174522459092"/>
    <n v="15339"/>
    <n v="1542.67"/>
    <x v="1"/>
    <x v="3"/>
  </r>
  <r>
    <s v="Dc20a1c2"/>
    <n v="1.0571732482382662E-2"/>
    <n v="15042"/>
    <n v="159.02000000000001"/>
    <x v="1"/>
    <x v="3"/>
  </r>
  <r>
    <s v="Dc20a1c2"/>
    <n v="5.7165333682968403E-4"/>
    <n v="15254"/>
    <n v="8.7200000000000006"/>
    <x v="1"/>
    <x v="3"/>
  </r>
  <r>
    <s v="Dc20a1c2"/>
    <n v="5.7130795750369369E-4"/>
    <n v="14213"/>
    <n v="8.1199999999999992"/>
    <x v="1"/>
    <x v="3"/>
  </r>
  <r>
    <s v="Dc20a1c2"/>
    <n v="6.0571611731395907E-2"/>
    <n v="18719"/>
    <n v="1133.8399999999999"/>
    <x v="1"/>
    <x v="3"/>
  </r>
  <r>
    <s v="Dc20a1c2"/>
    <n v="1.057114559260482E-2"/>
    <n v="15145"/>
    <n v="160.1"/>
    <x v="1"/>
    <x v="3"/>
  </r>
  <r>
    <s v="Dc20a1c2"/>
    <n v="0.1305714588634436"/>
    <n v="18864"/>
    <n v="2463.1"/>
    <x v="1"/>
    <x v="3"/>
  </r>
  <r>
    <s v="Dc20a1c2"/>
    <n v="8.0571675187570552E-2"/>
    <n v="15061"/>
    <n v="1213.49"/>
    <x v="1"/>
    <x v="3"/>
  </r>
  <r>
    <s v="Dc20a1c2"/>
    <n v="5.0571428571428573E-2"/>
    <n v="14000"/>
    <n v="708"/>
    <x v="1"/>
    <x v="3"/>
  </r>
  <r>
    <s v="Dc20a1c2"/>
    <n v="4.0571525481217667E-2"/>
    <n v="11793"/>
    <n v="478.46"/>
    <x v="1"/>
    <x v="3"/>
  </r>
  <r>
    <s v="Dc20a1c2"/>
    <n v="0.1105714683950101"/>
    <n v="14349"/>
    <n v="1586.59"/>
    <x v="1"/>
    <x v="3"/>
  </r>
  <r>
    <s v="Dc20a1c2"/>
    <n v="1.0571051328602079E-2"/>
    <n v="12118"/>
    <n v="128.1"/>
    <x v="1"/>
    <x v="3"/>
  </r>
  <r>
    <s v="Dc20a1c2"/>
    <n v="4.0571503302164393E-2"/>
    <n v="15293"/>
    <n v="620.46"/>
    <x v="1"/>
    <x v="3"/>
  </r>
  <r>
    <s v="Dc20a1c2"/>
    <n v="3.0571232608269643E-2"/>
    <n v="10206"/>
    <n v="312.01"/>
    <x v="1"/>
    <x v="3"/>
  </r>
  <r>
    <s v="Dc20a1c2"/>
    <n v="1.0571533113794366E-2"/>
    <n v="13665"/>
    <n v="144.46"/>
    <x v="1"/>
    <x v="3"/>
  </r>
  <r>
    <s v="Dc20a1c2"/>
    <n v="2.0571584699453551E-2"/>
    <n v="18300"/>
    <n v="376.46"/>
    <x v="1"/>
    <x v="3"/>
  </r>
  <r>
    <s v="Dc20a1c2"/>
    <n v="5.0571349900185858E-2"/>
    <n v="14527"/>
    <n v="734.65"/>
    <x v="1"/>
    <x v="3"/>
  </r>
  <r>
    <s v="Dc20a1c2"/>
    <n v="4.0571162212554378E-2"/>
    <n v="16090"/>
    <n v="652.79"/>
    <x v="1"/>
    <x v="3"/>
  </r>
  <r>
    <s v="Dc20a1c2"/>
    <n v="5.057148141298317E-2"/>
    <n v="10814"/>
    <n v="546.88"/>
    <x v="1"/>
    <x v="3"/>
  </r>
  <r>
    <s v="Dc20a1c2"/>
    <n v="5.715928694652099E-4"/>
    <n v="17390"/>
    <n v="9.94"/>
    <x v="1"/>
    <x v="3"/>
  </r>
  <r>
    <s v="Dc20a1c2"/>
    <n v="6.0571674515165326E-2"/>
    <n v="19749"/>
    <n v="1196.23"/>
    <x v="1"/>
    <x v="3"/>
  </r>
  <r>
    <s v="D04f9f83"/>
    <n v="3.2353241449719239E-2"/>
    <n v="11754"/>
    <n v="380.28"/>
    <x v="1"/>
    <x v="4"/>
  </r>
  <r>
    <s v="D04f9f83"/>
    <n v="0.13235313531353135"/>
    <n v="12120"/>
    <n v="1604.12"/>
    <x v="1"/>
    <x v="4"/>
  </r>
  <r>
    <s v="D04f9f83"/>
    <n v="2.2352742044685171E-2"/>
    <n v="14770"/>
    <n v="330.15"/>
    <x v="1"/>
    <x v="4"/>
  </r>
  <r>
    <s v="D04f9f83"/>
    <n v="0.15235316054447137"/>
    <n v="16089"/>
    <n v="2451.21"/>
    <x v="1"/>
    <x v="4"/>
  </r>
  <r>
    <s v="D04f9f83"/>
    <n v="3.2352767962308598E-2"/>
    <n v="13584"/>
    <n v="439.48"/>
    <x v="1"/>
    <x v="4"/>
  </r>
  <r>
    <s v="D04f9f83"/>
    <n v="3.2353075300689739E-2"/>
    <n v="17543"/>
    <n v="567.57000000000005"/>
    <x v="1"/>
    <x v="4"/>
  </r>
  <r>
    <s v="D04f9f83"/>
    <n v="0.24235289165754692"/>
    <n v="11879"/>
    <n v="2878.91"/>
    <x v="1"/>
    <x v="4"/>
  </r>
  <r>
    <s v="D04f9f83"/>
    <n v="0.17235270448927978"/>
    <n v="17397"/>
    <n v="2998.42"/>
    <x v="1"/>
    <x v="4"/>
  </r>
  <r>
    <s v="D04f9f83"/>
    <n v="0.16235262716388316"/>
    <n v="13113"/>
    <n v="2128.9299999999998"/>
    <x v="1"/>
    <x v="4"/>
  </r>
  <r>
    <s v="D04f9f83"/>
    <n v="0.16235294117647062"/>
    <n v="12767"/>
    <n v="2072.7600000000002"/>
    <x v="1"/>
    <x v="4"/>
  </r>
  <r>
    <s v="D04f9f83"/>
    <n v="5.2353226589034449E-2"/>
    <n v="10305"/>
    <n v="539.5"/>
    <x v="1"/>
    <x v="4"/>
  </r>
  <r>
    <s v="D04f9f83"/>
    <n v="8.2352941176470587E-2"/>
    <n v="14110"/>
    <n v="1162"/>
    <x v="1"/>
    <x v="4"/>
  </r>
  <r>
    <s v="D04f9f83"/>
    <n v="3.2353160445178122E-2"/>
    <n v="18779"/>
    <n v="607.55999999999995"/>
    <x v="1"/>
    <x v="4"/>
  </r>
  <r>
    <s v="D04f9f83"/>
    <n v="2.2353074911901784E-2"/>
    <n v="17594"/>
    <n v="393.28"/>
    <x v="1"/>
    <x v="4"/>
  </r>
  <r>
    <s v="D04f9f83"/>
    <n v="6.2352544657903609E-2"/>
    <n v="11868"/>
    <n v="740"/>
    <x v="1"/>
    <x v="4"/>
  </r>
  <r>
    <s v="D04f9f83"/>
    <n v="0.10235319088722231"/>
    <n v="14134"/>
    <n v="1446.66"/>
    <x v="1"/>
    <x v="4"/>
  </r>
  <r>
    <s v="D04f9f83"/>
    <n v="7.2353149955634438E-2"/>
    <n v="16905"/>
    <n v="1223.1300000000001"/>
    <x v="1"/>
    <x v="4"/>
  </r>
  <r>
    <s v="D04f9f83"/>
    <n v="4.2353095487932847E-2"/>
    <n v="11436"/>
    <n v="484.35"/>
    <x v="1"/>
    <x v="4"/>
  </r>
  <r>
    <s v="D04f9f83"/>
    <n v="4.2353109227692601E-2"/>
    <n v="10501"/>
    <n v="444.75"/>
    <x v="1"/>
    <x v="4"/>
  </r>
  <r>
    <s v="D04f9f83"/>
    <n v="0.12235269078747339"/>
    <n v="16445"/>
    <n v="2012.09"/>
    <x v="1"/>
    <x v="4"/>
  </r>
  <r>
    <s v="D04f9f83"/>
    <n v="5.2352789699570815E-2"/>
    <n v="11650"/>
    <n v="609.91"/>
    <x v="1"/>
    <x v="4"/>
  </r>
  <r>
    <s v="D04f9f83"/>
    <n v="6.2352908214725986E-2"/>
    <n v="17846"/>
    <n v="1112.75"/>
    <x v="1"/>
    <x v="4"/>
  </r>
  <r>
    <s v="D04f9f83"/>
    <n v="7.2353220983963032E-2"/>
    <n v="14716"/>
    <n v="1064.75"/>
    <x v="1"/>
    <x v="4"/>
  </r>
  <r>
    <s v="D04f9f83"/>
    <n v="8.2352897363324892E-2"/>
    <n v="13426"/>
    <n v="1105.67"/>
    <x v="1"/>
    <x v="4"/>
  </r>
  <r>
    <s v="D04f9f83"/>
    <n v="5.2352891444031116E-2"/>
    <n v="11828"/>
    <n v="619.23"/>
    <x v="1"/>
    <x v="4"/>
  </r>
  <r>
    <s v="D04f9f83"/>
    <n v="2.2353162934479382E-2"/>
    <n v="13263"/>
    <n v="296.47000000000003"/>
    <x v="1"/>
    <x v="4"/>
  </r>
  <r>
    <s v="D04f9f83"/>
    <n v="6.2353202451807761E-2"/>
    <n v="11257"/>
    <n v="701.91"/>
    <x v="1"/>
    <x v="4"/>
  </r>
  <r>
    <s v="D04f9f83"/>
    <n v="5.2352576589339471E-2"/>
    <n v="11294"/>
    <n v="591.27"/>
    <x v="1"/>
    <x v="4"/>
  </r>
  <r>
    <s v="D04f9f83"/>
    <n v="0.12235272300179266"/>
    <n v="16177"/>
    <n v="1979.3"/>
    <x v="1"/>
    <x v="4"/>
  </r>
  <r>
    <s v="D04f9f83"/>
    <n v="4.2353099973004592E-2"/>
    <n v="11113"/>
    <n v="470.67"/>
    <x v="1"/>
    <x v="4"/>
  </r>
  <r>
    <s v="D04f9f83"/>
    <n v="7.2352754068811961E-2"/>
    <n v="18863"/>
    <n v="1364.79"/>
    <x v="1"/>
    <x v="4"/>
  </r>
  <r>
    <s v="D04f9f83"/>
    <n v="0.37235306366807225"/>
    <n v="19209"/>
    <n v="7152.53"/>
    <x v="1"/>
    <x v="4"/>
  </r>
  <r>
    <s v="D04f9f83"/>
    <n v="2.2352941176470586E-2"/>
    <n v="12835"/>
    <n v="286.89999999999998"/>
    <x v="1"/>
    <x v="4"/>
  </r>
  <r>
    <s v="D04f9f83"/>
    <n v="0.5323526797617989"/>
    <n v="11251"/>
    <n v="5989.5"/>
    <x v="1"/>
    <x v="4"/>
  </r>
  <r>
    <s v="D7cefff4"/>
    <n v="7.6190237169029992E-2"/>
    <n v="15938"/>
    <n v="1214.32"/>
    <x v="1"/>
    <x v="5"/>
  </r>
  <r>
    <s v="D7cefff4"/>
    <n v="0.15619041067620554"/>
    <n v="14537"/>
    <n v="2270.54"/>
    <x v="1"/>
    <x v="5"/>
  </r>
  <r>
    <s v="D7cefff4"/>
    <n v="7.619044232683829E-2"/>
    <n v="14062"/>
    <n v="1071.3900000000001"/>
    <x v="1"/>
    <x v="5"/>
  </r>
  <r>
    <s v="D7cefff4"/>
    <n v="7.619037685996384E-2"/>
    <n v="14382"/>
    <n v="1095.77"/>
    <x v="1"/>
    <x v="5"/>
  </r>
  <r>
    <s v="D7cefff4"/>
    <n v="7.619027857031696E-2"/>
    <n v="19277"/>
    <n v="1468.72"/>
    <x v="1"/>
    <x v="5"/>
  </r>
  <r>
    <s v="D7cefff4"/>
    <n v="0.12619059011164274"/>
    <n v="12540"/>
    <n v="1582.43"/>
    <x v="1"/>
    <x v="5"/>
  </r>
  <r>
    <s v="D7cefff4"/>
    <n v="3.6190058479532161E-2"/>
    <n v="10260"/>
    <n v="371.31"/>
    <x v="1"/>
    <x v="5"/>
  </r>
  <r>
    <s v="D7cefff4"/>
    <n v="4.6190605730866884E-2"/>
    <n v="11028"/>
    <n v="509.39"/>
    <x v="1"/>
    <x v="5"/>
  </r>
  <r>
    <s v="D7cefff4"/>
    <n v="0.51619005719313682"/>
    <n v="11365"/>
    <n v="5866.5"/>
    <x v="1"/>
    <x v="5"/>
  </r>
  <r>
    <s v="D7cefff4"/>
    <n v="0.29619078893358508"/>
    <n v="12181"/>
    <n v="3607.9"/>
    <x v="1"/>
    <x v="5"/>
  </r>
  <r>
    <s v="D7cefff4"/>
    <n v="8.6190537578960946E-2"/>
    <n v="15514"/>
    <n v="1337.16"/>
    <x v="1"/>
    <x v="5"/>
  </r>
  <r>
    <s v="D7cefff4"/>
    <n v="6.6190359677024704E-2"/>
    <n v="16348"/>
    <n v="1082.08"/>
    <x v="1"/>
    <x v="5"/>
  </r>
  <r>
    <s v="D7cefff4"/>
    <n v="0.30619044959508518"/>
    <n v="17905"/>
    <n v="5482.34"/>
    <x v="1"/>
    <x v="5"/>
  </r>
  <r>
    <s v="D7cefff4"/>
    <n v="0.12619051709328294"/>
    <n v="11642"/>
    <n v="1469.11"/>
    <x v="1"/>
    <x v="5"/>
  </r>
  <r>
    <s v="D7cefff4"/>
    <n v="8.6190579317812668E-2"/>
    <n v="18470"/>
    <n v="1591.94"/>
    <x v="1"/>
    <x v="5"/>
  </r>
  <r>
    <s v="D7cefff4"/>
    <n v="3.6190378919415789E-2"/>
    <n v="19582"/>
    <n v="708.68"/>
    <x v="1"/>
    <x v="5"/>
  </r>
  <r>
    <s v="D7cefff4"/>
    <n v="0.3861905041031653"/>
    <n v="17060"/>
    <n v="6588.41"/>
    <x v="1"/>
    <x v="5"/>
  </r>
  <r>
    <s v="D7cefff4"/>
    <n v="0.13619070265128999"/>
    <n v="16822"/>
    <n v="2291"/>
    <x v="1"/>
    <x v="5"/>
  </r>
  <r>
    <s v="D7cefff4"/>
    <n v="4.6190734585905176E-2"/>
    <n v="14743"/>
    <n v="680.99"/>
    <x v="1"/>
    <x v="5"/>
  </r>
  <r>
    <s v="D7cefff4"/>
    <n v="0.20619084337349397"/>
    <n v="10375"/>
    <n v="2139.23"/>
    <x v="1"/>
    <x v="5"/>
  </r>
  <r>
    <s v="D7cefff4"/>
    <n v="0.2061903332332633"/>
    <n v="13324"/>
    <n v="2747.28"/>
    <x v="1"/>
    <x v="5"/>
  </r>
  <r>
    <s v="D7cefff4"/>
    <n v="0.25619025650489019"/>
    <n v="10838"/>
    <n v="2776.59"/>
    <x v="1"/>
    <x v="5"/>
  </r>
  <r>
    <s v="D7cefff4"/>
    <n v="8.6190796103459866E-2"/>
    <n v="14885"/>
    <n v="1282.95"/>
    <x v="1"/>
    <x v="5"/>
  </r>
  <r>
    <s v="D7cefff4"/>
    <n v="4.6190704615712612E-2"/>
    <n v="18762"/>
    <n v="866.63"/>
    <x v="1"/>
    <x v="5"/>
  </r>
  <r>
    <s v="D7cefff4"/>
    <n v="5.6190378430164924E-2"/>
    <n v="14613"/>
    <n v="821.11"/>
    <x v="1"/>
    <x v="5"/>
  </r>
  <r>
    <s v="D7cefff4"/>
    <n v="0.38619079055949823"/>
    <n v="12118"/>
    <n v="4679.8599999999997"/>
    <x v="1"/>
    <x v="5"/>
  </r>
  <r>
    <s v="D7cefff4"/>
    <n v="0.19619081334631386"/>
    <n v="11299"/>
    <n v="2216.7600000000002"/>
    <x v="1"/>
    <x v="5"/>
  </r>
  <r>
    <s v="D7cefff4"/>
    <n v="7.6190569169188704E-2"/>
    <n v="10243"/>
    <n v="780.42"/>
    <x v="1"/>
    <x v="5"/>
  </r>
  <r>
    <s v="D7cefff4"/>
    <n v="5.6190476190476187E-2"/>
    <n v="18291"/>
    <n v="1027.78"/>
    <x v="1"/>
    <x v="5"/>
  </r>
  <r>
    <s v="D7cefff4"/>
    <n v="8.6190333906028233E-2"/>
    <n v="13387"/>
    <n v="1153.83"/>
    <x v="1"/>
    <x v="5"/>
  </r>
  <r>
    <s v="D7cefff4"/>
    <n v="6.6190299200892033E-2"/>
    <n v="16143"/>
    <n v="1068.51"/>
    <x v="1"/>
    <x v="5"/>
  </r>
  <r>
    <s v="D7cefff4"/>
    <n v="0.46619047619047616"/>
    <n v="16380"/>
    <n v="7636.2"/>
    <x v="1"/>
    <x v="5"/>
  </r>
  <r>
    <s v="D7cefff4"/>
    <n v="5.6190678738530717E-2"/>
    <n v="16457"/>
    <n v="924.73"/>
    <x v="1"/>
    <x v="5"/>
  </r>
  <r>
    <s v="D7cefff4"/>
    <n v="0.20619054127938766"/>
    <n v="14632"/>
    <n v="3016.98"/>
    <x v="1"/>
    <x v="5"/>
  </r>
  <r>
    <s v="D7cefff4"/>
    <n v="0.17619073903710519"/>
    <n v="16305"/>
    <n v="2872.79"/>
    <x v="1"/>
    <x v="5"/>
  </r>
  <r>
    <s v="D7cefff4"/>
    <n v="4.6190547749643096E-2"/>
    <n v="13309"/>
    <n v="614.75"/>
    <x v="1"/>
    <x v="5"/>
  </r>
  <r>
    <s v="D7cefff4"/>
    <n v="0.27619068350021769"/>
    <n v="16079"/>
    <n v="4440.87"/>
    <x v="1"/>
    <x v="5"/>
  </r>
  <r>
    <s v="D7cefff4"/>
    <n v="7.6190350819456326E-2"/>
    <n v="15193"/>
    <n v="1157.56"/>
    <x v="1"/>
    <x v="5"/>
  </r>
  <r>
    <s v="D7cefff4"/>
    <n v="7.6190409026798314E-2"/>
    <n v="14180"/>
    <n v="1080.3800000000001"/>
    <x v="1"/>
    <x v="5"/>
  </r>
  <r>
    <s v="D7cefff4"/>
    <n v="0.20619038701622971"/>
    <n v="16020"/>
    <n v="3303.17"/>
    <x v="1"/>
    <x v="5"/>
  </r>
  <r>
    <s v="D7cefff4"/>
    <n v="0.13619034436939431"/>
    <n v="18062"/>
    <n v="2459.87"/>
    <x v="1"/>
    <x v="5"/>
  </r>
  <r>
    <s v="D7cefff4"/>
    <n v="9.6190145732130472E-2"/>
    <n v="11528"/>
    <n v="1108.8800000000001"/>
    <x v="1"/>
    <x v="5"/>
  </r>
  <r>
    <s v="D3034469"/>
    <n v="0.28411745950771583"/>
    <n v="15682"/>
    <n v="4455.53"/>
    <x v="2"/>
    <x v="0"/>
  </r>
  <r>
    <s v="D3034469"/>
    <n v="4.4117820497700203E-2"/>
    <n v="16958"/>
    <n v="748.15"/>
    <x v="2"/>
    <x v="0"/>
  </r>
  <r>
    <s v="D3034469"/>
    <n v="4.1177915617515194E-3"/>
    <n v="16283"/>
    <n v="67.05"/>
    <x v="2"/>
    <x v="0"/>
  </r>
  <r>
    <s v="D3034469"/>
    <n v="3.411764705882353E-2"/>
    <n v="12087"/>
    <n v="412.38"/>
    <x v="2"/>
    <x v="0"/>
  </r>
  <r>
    <s v="D3034469"/>
    <n v="-5.882042833607908E-3"/>
    <n v="15175"/>
    <n v="-89.26"/>
    <x v="2"/>
    <x v="0"/>
  </r>
  <r>
    <s v="D3034469"/>
    <n v="4.1177357352830332E-3"/>
    <n v="13267"/>
    <n v="54.63"/>
    <x v="2"/>
    <x v="0"/>
  </r>
  <r>
    <s v="D3034469"/>
    <n v="9.4117772904744074E-2"/>
    <n v="18697"/>
    <n v="1759.72"/>
    <x v="2"/>
    <x v="0"/>
  </r>
  <r>
    <s v="D3034469"/>
    <n v="0.21411775551594861"/>
    <n v="16271"/>
    <n v="3483.91"/>
    <x v="2"/>
    <x v="0"/>
  </r>
  <r>
    <s v="D3034469"/>
    <n v="4.1173361522198731E-3"/>
    <n v="11352"/>
    <n v="46.74"/>
    <x v="2"/>
    <x v="0"/>
  </r>
  <r>
    <s v="D3034469"/>
    <n v="5.4117805271651429E-2"/>
    <n v="14872"/>
    <n v="804.84"/>
    <x v="2"/>
    <x v="0"/>
  </r>
  <r>
    <s v="D3034469"/>
    <n v="-5.8821200294134277E-3"/>
    <n v="17679"/>
    <n v="-103.99"/>
    <x v="2"/>
    <x v="0"/>
  </r>
  <r>
    <s v="D3034469"/>
    <n v="0.15411749227024538"/>
    <n v="15201"/>
    <n v="2342.7399999999998"/>
    <x v="2"/>
    <x v="0"/>
  </r>
  <r>
    <s v="D3034469"/>
    <n v="6.4117577964409464E-2"/>
    <n v="17027"/>
    <n v="1091.73"/>
    <x v="2"/>
    <x v="0"/>
  </r>
  <r>
    <s v="D3034469"/>
    <n v="0.16411752021563342"/>
    <n v="18550"/>
    <n v="3044.38"/>
    <x v="2"/>
    <x v="0"/>
  </r>
  <r>
    <s v="D3034469"/>
    <n v="0.37411783081344496"/>
    <n v="16006"/>
    <n v="5988.13"/>
    <x v="2"/>
    <x v="0"/>
  </r>
  <r>
    <s v="D3034469"/>
    <n v="-5.8822938636135386E-3"/>
    <n v="19914"/>
    <n v="-117.14"/>
    <x v="2"/>
    <x v="0"/>
  </r>
  <r>
    <s v="D3034469"/>
    <n v="0.11411755075311067"/>
    <n v="12216"/>
    <n v="1394.06"/>
    <x v="2"/>
    <x v="0"/>
  </r>
  <r>
    <s v="D3034469"/>
    <n v="1.411764705882353E-2"/>
    <n v="11475"/>
    <n v="162"/>
    <x v="2"/>
    <x v="0"/>
  </r>
  <r>
    <s v="D3034469"/>
    <n v="7.4117555991330381E-2"/>
    <n v="19378"/>
    <n v="1436.25"/>
    <x v="2"/>
    <x v="0"/>
  </r>
  <r>
    <s v="D3034469"/>
    <n v="1.4117818322981366E-2"/>
    <n v="10304"/>
    <n v="145.47"/>
    <x v="2"/>
    <x v="0"/>
  </r>
  <r>
    <s v="D3034469"/>
    <n v="0.23411756645656343"/>
    <n v="14596"/>
    <n v="3417.18"/>
    <x v="2"/>
    <x v="0"/>
  </r>
  <r>
    <s v="D3034469"/>
    <n v="0.12411747851002866"/>
    <n v="13960"/>
    <n v="1732.68"/>
    <x v="2"/>
    <x v="0"/>
  </r>
  <r>
    <s v="D3034469"/>
    <n v="3.4117942598756515E-2"/>
    <n v="15923"/>
    <n v="543.26"/>
    <x v="2"/>
    <x v="0"/>
  </r>
  <r>
    <s v="D3034469"/>
    <n v="9.4117462557829532E-2"/>
    <n v="12753"/>
    <n v="1200.28"/>
    <x v="2"/>
    <x v="0"/>
  </r>
  <r>
    <s v="D3034469"/>
    <n v="4.4117984785416967E-2"/>
    <n v="13934"/>
    <n v="614.74"/>
    <x v="2"/>
    <x v="0"/>
  </r>
  <r>
    <s v="D3034469"/>
    <n v="0.1441176936480279"/>
    <n v="12626"/>
    <n v="1819.63"/>
    <x v="2"/>
    <x v="0"/>
  </r>
  <r>
    <s v="D3034469"/>
    <n v="0.32411748425932335"/>
    <n v="14453"/>
    <n v="4684.47"/>
    <x v="2"/>
    <x v="0"/>
  </r>
  <r>
    <s v="D3034469"/>
    <n v="1.4117885191482471E-2"/>
    <n v="12351"/>
    <n v="174.37"/>
    <x v="2"/>
    <x v="0"/>
  </r>
  <r>
    <s v="D3034469"/>
    <n v="0.10411736089996959"/>
    <n v="16445"/>
    <n v="1712.21"/>
    <x v="2"/>
    <x v="0"/>
  </r>
  <r>
    <s v="D3034469"/>
    <n v="0.14411784068466096"/>
    <n v="15190"/>
    <n v="2189.15"/>
    <x v="2"/>
    <x v="0"/>
  </r>
  <r>
    <s v="D3034469"/>
    <n v="4.1175141242937854E-3"/>
    <n v="13275"/>
    <n v="54.66"/>
    <x v="2"/>
    <x v="0"/>
  </r>
  <r>
    <s v="D3034469"/>
    <n v="7.4117838753829116E-2"/>
    <n v="15343"/>
    <n v="1137.19"/>
    <x v="2"/>
    <x v="0"/>
  </r>
  <r>
    <s v="D3034469"/>
    <n v="0.25411744206307724"/>
    <n v="17217"/>
    <n v="4375.1400000000003"/>
    <x v="2"/>
    <x v="0"/>
  </r>
  <r>
    <s v="D3034469"/>
    <n v="0.11411720155258924"/>
    <n v="10563"/>
    <n v="1205.42"/>
    <x v="2"/>
    <x v="0"/>
  </r>
  <r>
    <s v="D98c2300"/>
    <n v="-4.2857142857142859E-3"/>
    <n v="11998"/>
    <n v="-51.42"/>
    <x v="2"/>
    <x v="1"/>
  </r>
  <r>
    <s v="D98c2300"/>
    <n v="6.5714421976344917E-2"/>
    <n v="10484"/>
    <n v="688.95"/>
    <x v="2"/>
    <x v="1"/>
  </r>
  <r>
    <s v="D98c2300"/>
    <n v="2.5713996490754485E-2"/>
    <n v="14818"/>
    <n v="381.03"/>
    <x v="2"/>
    <x v="1"/>
  </r>
  <r>
    <s v="D98c2300"/>
    <n v="0.11571415858325175"/>
    <n v="11237"/>
    <n v="1300.28"/>
    <x v="2"/>
    <x v="1"/>
  </r>
  <r>
    <s v="D98c2300"/>
    <n v="0.24571390728476822"/>
    <n v="11325"/>
    <n v="2782.71"/>
    <x v="2"/>
    <x v="1"/>
  </r>
  <r>
    <s v="D98c2300"/>
    <n v="5.7141787692768379E-3"/>
    <n v="13358"/>
    <n v="76.33"/>
    <x v="2"/>
    <x v="1"/>
  </r>
  <r>
    <s v="D98c2300"/>
    <n v="-4.2858048966129643E-3"/>
    <n v="15766"/>
    <n v="-67.569999999999993"/>
    <x v="2"/>
    <x v="1"/>
  </r>
  <r>
    <s v="D98c2300"/>
    <n v="-1.4285894444794753E-2"/>
    <n v="15859"/>
    <n v="-226.56"/>
    <x v="2"/>
    <x v="1"/>
  </r>
  <r>
    <s v="D98c2300"/>
    <n v="6.5714650331801933E-2"/>
    <n v="11754"/>
    <n v="772.41"/>
    <x v="2"/>
    <x v="1"/>
  </r>
  <r>
    <s v="D98c2300"/>
    <n v="-4.2855861512243248E-3"/>
    <n v="11149"/>
    <n v="-47.78"/>
    <x v="2"/>
    <x v="1"/>
  </r>
  <r>
    <s v="D98c2300"/>
    <n v="4.5714060653800709E-2"/>
    <n v="12695"/>
    <n v="580.34"/>
    <x v="2"/>
    <x v="1"/>
  </r>
  <r>
    <s v="D98c2300"/>
    <n v="6.571416389528438E-2"/>
    <n v="11727"/>
    <n v="770.63"/>
    <x v="2"/>
    <x v="1"/>
  </r>
  <r>
    <s v="D98c2300"/>
    <n v="-4.2859141138620787E-3"/>
    <n v="14298"/>
    <n v="-61.28"/>
    <x v="2"/>
    <x v="1"/>
  </r>
  <r>
    <s v="D98c2300"/>
    <n v="5.7142857142857143E-3"/>
    <n v="13321"/>
    <n v="76.12"/>
    <x v="2"/>
    <x v="1"/>
  </r>
  <r>
    <s v="D98c2300"/>
    <n v="3.571453539178561E-2"/>
    <n v="17165"/>
    <n v="613.04"/>
    <x v="2"/>
    <x v="1"/>
  </r>
  <r>
    <s v="D98c2300"/>
    <n v="0.19571453297178792"/>
    <n v="17333"/>
    <n v="3392.32"/>
    <x v="2"/>
    <x v="1"/>
  </r>
  <r>
    <s v="D98c2300"/>
    <n v="-4.2857142857142859E-3"/>
    <n v="10815"/>
    <n v="-46.35"/>
    <x v="2"/>
    <x v="1"/>
  </r>
  <r>
    <s v="D98c2300"/>
    <n v="0.10571442855714429"/>
    <n v="10001"/>
    <n v="1057.25"/>
    <x v="2"/>
    <x v="1"/>
  </r>
  <r>
    <s v="D98c2300"/>
    <n v="2.5714084407806665E-2"/>
    <n v="14193"/>
    <n v="364.96"/>
    <x v="2"/>
    <x v="1"/>
  </r>
  <r>
    <s v="D98c2300"/>
    <n v="-4.2858358869594824E-3"/>
    <n v="11748"/>
    <n v="-50.35"/>
    <x v="2"/>
    <x v="1"/>
  </r>
  <r>
    <s v="D98c2300"/>
    <n v="-4.2858210628597057E-3"/>
    <n v="13379"/>
    <n v="-57.34"/>
    <x v="2"/>
    <x v="1"/>
  </r>
  <r>
    <s v="D98c2300"/>
    <n v="0.15571441392927662"/>
    <n v="11142"/>
    <n v="1734.97"/>
    <x v="2"/>
    <x v="1"/>
  </r>
  <r>
    <s v="D98c2300"/>
    <n v="5.7144526912512421E-3"/>
    <n v="17111"/>
    <n v="97.78"/>
    <x v="2"/>
    <x v="1"/>
  </r>
  <r>
    <s v="D98c2300"/>
    <n v="5.5714500828188525E-2"/>
    <n v="19923"/>
    <n v="1110"/>
    <x v="2"/>
    <x v="1"/>
  </r>
  <r>
    <s v="D98c2300"/>
    <n v="0.10571392596323344"/>
    <n v="11913"/>
    <n v="1259.3699999999999"/>
    <x v="2"/>
    <x v="1"/>
  </r>
  <r>
    <s v="D98c2300"/>
    <n v="9.5714034367485781E-2"/>
    <n v="17051"/>
    <n v="1632.02"/>
    <x v="2"/>
    <x v="1"/>
  </r>
  <r>
    <s v="D98c2300"/>
    <n v="0.3557146551724138"/>
    <n v="11600"/>
    <n v="4126.29"/>
    <x v="2"/>
    <x v="1"/>
  </r>
  <r>
    <s v="D98c2300"/>
    <n v="3.5714563610426658E-2"/>
    <n v="15422"/>
    <n v="550.79"/>
    <x v="2"/>
    <x v="1"/>
  </r>
  <r>
    <s v="D98c2300"/>
    <n v="9.5714362676435738E-2"/>
    <n v="18562"/>
    <n v="1776.65"/>
    <x v="2"/>
    <x v="1"/>
  </r>
  <r>
    <s v="D98c2300"/>
    <n v="3.5714476228579053E-2"/>
    <n v="14997"/>
    <n v="535.61"/>
    <x v="2"/>
    <x v="1"/>
  </r>
  <r>
    <s v="D98c2300"/>
    <n v="1.5713981244671781E-2"/>
    <n v="14076"/>
    <n v="221.19"/>
    <x v="2"/>
    <x v="1"/>
  </r>
  <r>
    <s v="D98c2300"/>
    <n v="1.5713979569969283E-2"/>
    <n v="13999"/>
    <n v="219.98"/>
    <x v="2"/>
    <x v="1"/>
  </r>
  <r>
    <s v="D98c2300"/>
    <n v="4.5713950027414428E-2"/>
    <n v="12767"/>
    <n v="583.63"/>
    <x v="2"/>
    <x v="1"/>
  </r>
  <r>
    <s v="D98c2300"/>
    <n v="6.5714285714285725E-2"/>
    <n v="10598"/>
    <n v="696.44"/>
    <x v="2"/>
    <x v="1"/>
  </r>
  <r>
    <s v="D98c2300"/>
    <n v="5.571455399061033E-2"/>
    <n v="10650"/>
    <n v="593.36"/>
    <x v="2"/>
    <x v="1"/>
  </r>
  <r>
    <s v="De569c11"/>
    <n v="-1.2143131678069029E-2"/>
    <n v="13009"/>
    <n v="-157.97"/>
    <x v="2"/>
    <x v="2"/>
  </r>
  <r>
    <s v="De569c11"/>
    <n v="0.14785746958192297"/>
    <n v="10931"/>
    <n v="1616.23"/>
    <x v="2"/>
    <x v="2"/>
  </r>
  <r>
    <s v="De569c11"/>
    <n v="6.7857180197605727E-2"/>
    <n v="19129"/>
    <n v="1298.04"/>
    <x v="2"/>
    <x v="2"/>
  </r>
  <r>
    <s v="De569c11"/>
    <n v="0.11785706678027479"/>
    <n v="18778"/>
    <n v="2213.12"/>
    <x v="2"/>
    <x v="2"/>
  </r>
  <r>
    <s v="De569c11"/>
    <n v="7.8569527611443788E-3"/>
    <n v="15030"/>
    <n v="118.09"/>
    <x v="2"/>
    <x v="2"/>
  </r>
  <r>
    <s v="De569c11"/>
    <n v="1.7856974088367328E-2"/>
    <n v="12697"/>
    <n v="226.73"/>
    <x v="2"/>
    <x v="2"/>
  </r>
  <r>
    <s v="De569c11"/>
    <n v="-2.1430759803921567E-3"/>
    <n v="19584"/>
    <n v="-41.97"/>
    <x v="2"/>
    <x v="2"/>
  </r>
  <r>
    <s v="De569c11"/>
    <n v="0.24785707406337282"/>
    <n v="10383"/>
    <n v="2573.5"/>
    <x v="2"/>
    <x v="2"/>
  </r>
  <r>
    <s v="De569c11"/>
    <n v="4.7857385687574368E-2"/>
    <n v="11766"/>
    <n v="563.09"/>
    <x v="2"/>
    <x v="2"/>
  </r>
  <r>
    <s v="De569c11"/>
    <n v="0.22785736992688355"/>
    <n v="18874"/>
    <n v="4300.58"/>
    <x v="2"/>
    <x v="2"/>
  </r>
  <r>
    <s v="De569c11"/>
    <n v="0.39785726379952591"/>
    <n v="11812"/>
    <n v="4699.49"/>
    <x v="2"/>
    <x v="2"/>
  </r>
  <r>
    <s v="De569c11"/>
    <n v="1.7857234233081744E-2"/>
    <n v="15634"/>
    <n v="279.18"/>
    <x v="2"/>
    <x v="2"/>
  </r>
  <r>
    <s v="De569c11"/>
    <n v="0.90785726588964799"/>
    <n v="17417"/>
    <n v="15812.15"/>
    <x v="2"/>
    <x v="2"/>
  </r>
  <r>
    <s v="De569c11"/>
    <n v="7.8569195498124217E-3"/>
    <n v="19192"/>
    <n v="150.79"/>
    <x v="2"/>
    <x v="2"/>
  </r>
  <r>
    <s v="De569c11"/>
    <n v="1.7856807878693138E-2"/>
    <n v="12794"/>
    <n v="228.46"/>
    <x v="2"/>
    <x v="2"/>
  </r>
  <r>
    <s v="De569c11"/>
    <n v="8.7857430527587599E-2"/>
    <n v="17381"/>
    <n v="1527.05"/>
    <x v="2"/>
    <x v="2"/>
  </r>
  <r>
    <s v="De569c11"/>
    <n v="0.19785699197296155"/>
    <n v="18936"/>
    <n v="3746.62"/>
    <x v="2"/>
    <x v="2"/>
  </r>
  <r>
    <s v="De569c11"/>
    <n v="0.18785686402081977"/>
    <n v="15370"/>
    <n v="2887.36"/>
    <x v="2"/>
    <x v="2"/>
  </r>
  <r>
    <s v="De569c11"/>
    <n v="6.7857019214124972E-2"/>
    <n v="11554"/>
    <n v="784.02"/>
    <x v="2"/>
    <x v="2"/>
  </r>
  <r>
    <s v="De569c11"/>
    <n v="0.25785686802616392"/>
    <n v="10396"/>
    <n v="2680.68"/>
    <x v="2"/>
    <x v="2"/>
  </r>
  <r>
    <s v="De569c11"/>
    <n v="-2.1430730478589422E-3"/>
    <n v="19850"/>
    <n v="-42.54"/>
    <x v="2"/>
    <x v="2"/>
  </r>
  <r>
    <s v="De569c11"/>
    <n v="8.7857307647940933E-2"/>
    <n v="17338"/>
    <n v="1523.27"/>
    <x v="2"/>
    <x v="2"/>
  </r>
  <r>
    <s v="De569c11"/>
    <n v="0.19785721942330367"/>
    <n v="18658"/>
    <n v="3691.62"/>
    <x v="2"/>
    <x v="2"/>
  </r>
  <r>
    <s v="De569c11"/>
    <n v="0.3878569985861442"/>
    <n v="14853"/>
    <n v="5760.84"/>
    <x v="2"/>
    <x v="2"/>
  </r>
  <r>
    <s v="De569c11"/>
    <n v="0.62785714285714289"/>
    <n v="18648"/>
    <n v="11708.28"/>
    <x v="2"/>
    <x v="2"/>
  </r>
  <r>
    <s v="De569c11"/>
    <n v="0.21785703736523407"/>
    <n v="13542"/>
    <n v="2950.22"/>
    <x v="2"/>
    <x v="2"/>
  </r>
  <r>
    <s v="De569c11"/>
    <n v="0.41785748637383774"/>
    <n v="12476"/>
    <n v="5213.1899999999996"/>
    <x v="2"/>
    <x v="2"/>
  </r>
  <r>
    <s v="De569c11"/>
    <n v="0.45785686743271381"/>
    <n v="12967"/>
    <n v="5937.03"/>
    <x v="2"/>
    <x v="2"/>
  </r>
  <r>
    <s v="De569c11"/>
    <n v="-2.1428129064222459E-3"/>
    <n v="16147"/>
    <n v="-34.6"/>
    <x v="2"/>
    <x v="2"/>
  </r>
  <r>
    <s v="De569c11"/>
    <n v="3.7856921966807545E-2"/>
    <n v="19402"/>
    <n v="734.5"/>
    <x v="2"/>
    <x v="2"/>
  </r>
  <r>
    <s v="De569c11"/>
    <n v="0.61785678517776665"/>
    <n v="11982"/>
    <n v="7403.16"/>
    <x v="2"/>
    <x v="2"/>
  </r>
  <r>
    <s v="De569c11"/>
    <n v="7.8568823400685679E-3"/>
    <n v="13709"/>
    <n v="107.71"/>
    <x v="2"/>
    <x v="2"/>
  </r>
  <r>
    <s v="De569c11"/>
    <n v="8.7857032218091699E-2"/>
    <n v="12912"/>
    <n v="1134.4100000000001"/>
    <x v="2"/>
    <x v="2"/>
  </r>
  <r>
    <s v="De569c11"/>
    <n v="2.7857364021054806E-2"/>
    <n v="19378"/>
    <n v="539.82000000000005"/>
    <x v="2"/>
    <x v="2"/>
  </r>
  <r>
    <s v="De569c11"/>
    <n v="9.7857072931962802E-2"/>
    <n v="10215"/>
    <n v="999.61"/>
    <x v="2"/>
    <x v="2"/>
  </r>
  <r>
    <s v="De569c11"/>
    <n v="6.7857102735494015E-2"/>
    <n v="17803"/>
    <n v="1208.06"/>
    <x v="2"/>
    <x v="2"/>
  </r>
  <r>
    <s v="De569c11"/>
    <n v="0.16785708867480847"/>
    <n v="13183"/>
    <n v="2212.86"/>
    <x v="2"/>
    <x v="2"/>
  </r>
  <r>
    <s v="De569c11"/>
    <n v="4.7857001517050322E-2"/>
    <n v="15161"/>
    <n v="725.56"/>
    <x v="2"/>
    <x v="2"/>
  </r>
  <r>
    <s v="De569c11"/>
    <n v="2.7857097611959206E-2"/>
    <n v="15787"/>
    <n v="439.78"/>
    <x v="2"/>
    <x v="2"/>
  </r>
  <r>
    <s v="De569c11"/>
    <n v="9.7857025472473297E-2"/>
    <n v="12170"/>
    <n v="1190.92"/>
    <x v="2"/>
    <x v="2"/>
  </r>
  <r>
    <s v="De569c11"/>
    <n v="1.7856892010535558E-2"/>
    <n v="11390"/>
    <n v="203.39"/>
    <x v="2"/>
    <x v="2"/>
  </r>
  <r>
    <s v="De569c11"/>
    <n v="7.857374655200389E-3"/>
    <n v="12326"/>
    <n v="96.85"/>
    <x v="2"/>
    <x v="2"/>
  </r>
  <r>
    <s v="Dc20a1c2"/>
    <n v="0.22499951090677883"/>
    <n v="10223"/>
    <n v="2300.17"/>
    <x v="2"/>
    <x v="3"/>
  </r>
  <r>
    <s v="Dc20a1c2"/>
    <n v="4.4999999999999998E-2"/>
    <n v="18218"/>
    <n v="819.81"/>
    <x v="2"/>
    <x v="3"/>
  </r>
  <r>
    <s v="Dc20a1c2"/>
    <n v="7.499965173782823E-2"/>
    <n v="14357"/>
    <n v="1076.77"/>
    <x v="2"/>
    <x v="3"/>
  </r>
  <r>
    <s v="Dc20a1c2"/>
    <n v="9.5000000000000001E-2"/>
    <n v="15882"/>
    <n v="1508.79"/>
    <x v="2"/>
    <x v="3"/>
  </r>
  <r>
    <s v="Dc20a1c2"/>
    <n v="0.12499966057972982"/>
    <n v="14731"/>
    <n v="1841.37"/>
    <x v="2"/>
    <x v="3"/>
  </r>
  <r>
    <s v="Dc20a1c2"/>
    <n v="0.16499966382034559"/>
    <n v="14873"/>
    <n v="2454.04"/>
    <x v="2"/>
    <x v="3"/>
  </r>
  <r>
    <s v="Dc20a1c2"/>
    <n v="9.5000000000000001E-2"/>
    <n v="12398"/>
    <n v="1177.81"/>
    <x v="2"/>
    <x v="3"/>
  </r>
  <r>
    <s v="Dc20a1c2"/>
    <n v="-5.000321564087723E-3"/>
    <n v="15549"/>
    <n v="-77.75"/>
    <x v="2"/>
    <x v="3"/>
  </r>
  <r>
    <s v="Dc20a1c2"/>
    <n v="4.4999552011468505E-2"/>
    <n v="11161"/>
    <n v="502.24"/>
    <x v="2"/>
    <x v="3"/>
  </r>
  <r>
    <s v="Dc20a1c2"/>
    <n v="3.4999999999999996E-2"/>
    <n v="13002"/>
    <n v="455.07"/>
    <x v="2"/>
    <x v="3"/>
  </r>
  <r>
    <s v="Dc20a1c2"/>
    <n v="6.4999674627448434E-2"/>
    <n v="15367"/>
    <n v="998.85"/>
    <x v="2"/>
    <x v="3"/>
  </r>
  <r>
    <s v="Dc20a1c2"/>
    <n v="0.64500039673093701"/>
    <n v="12603"/>
    <n v="8128.94"/>
    <x v="2"/>
    <x v="3"/>
  </r>
  <r>
    <s v="Dc20a1c2"/>
    <n v="9.4999679959034758E-2"/>
    <n v="15623"/>
    <n v="1484.18"/>
    <x v="2"/>
    <x v="3"/>
  </r>
  <r>
    <s v="Dc20a1c2"/>
    <n v="9.4999749662043761E-2"/>
    <n v="19973"/>
    <n v="1897.43"/>
    <x v="2"/>
    <x v="3"/>
  </r>
  <r>
    <s v="Dc20a1c2"/>
    <n v="1.4999539721992083E-2"/>
    <n v="10863"/>
    <n v="162.94"/>
    <x v="2"/>
    <x v="3"/>
  </r>
  <r>
    <s v="Dc20a1c2"/>
    <n v="0.19500000000000001"/>
    <n v="18318"/>
    <n v="3572.01"/>
    <x v="2"/>
    <x v="3"/>
  </r>
  <r>
    <s v="Dc20a1c2"/>
    <n v="3.5000000000000003E-2"/>
    <n v="18488"/>
    <n v="647.08000000000004"/>
    <x v="2"/>
    <x v="3"/>
  </r>
  <r>
    <s v="Dc20a1c2"/>
    <n v="-5.0000000000000001E-3"/>
    <n v="11040"/>
    <n v="-55.2"/>
    <x v="2"/>
    <x v="3"/>
  </r>
  <r>
    <s v="Dc20a1c2"/>
    <n v="2.5000000000000001E-2"/>
    <n v="15572"/>
    <n v="389.3"/>
    <x v="2"/>
    <x v="3"/>
  </r>
  <r>
    <s v="Dc20a1c2"/>
    <n v="6.5000000000000002E-2"/>
    <n v="15938"/>
    <n v="1035.97"/>
    <x v="2"/>
    <x v="3"/>
  </r>
  <r>
    <s v="Dc20a1c2"/>
    <n v="-2.4999999999999998E-2"/>
    <n v="12136"/>
    <n v="-303.39999999999998"/>
    <x v="2"/>
    <x v="3"/>
  </r>
  <r>
    <s v="Dc20a1c2"/>
    <n v="-5.0002758316323717E-3"/>
    <n v="18127"/>
    <n v="-90.64"/>
    <x v="2"/>
    <x v="3"/>
  </r>
  <r>
    <s v="Dc20a1c2"/>
    <n v="-5.0004445629945769E-3"/>
    <n v="11247"/>
    <n v="-56.24"/>
    <x v="2"/>
    <x v="3"/>
  </r>
  <r>
    <s v="Dc20a1c2"/>
    <n v="-5.0000000000000001E-3"/>
    <n v="19598"/>
    <n v="-97.99"/>
    <x v="2"/>
    <x v="3"/>
  </r>
  <r>
    <s v="Dc20a1c2"/>
    <n v="5.499963096907521E-2"/>
    <n v="13549"/>
    <n v="745.19"/>
    <x v="2"/>
    <x v="3"/>
  </r>
  <r>
    <s v="Dc20a1c2"/>
    <n v="4.9996630954787418E-3"/>
    <n v="14841"/>
    <n v="74.2"/>
    <x v="2"/>
    <x v="3"/>
  </r>
  <r>
    <s v="Dc20a1c2"/>
    <n v="6.4999999999999988E-2"/>
    <n v="18598"/>
    <n v="1208.8699999999999"/>
    <x v="2"/>
    <x v="3"/>
  </r>
  <r>
    <s v="Dc20a1c2"/>
    <n v="4.4999724684764056E-2"/>
    <n v="18161"/>
    <n v="817.24"/>
    <x v="2"/>
    <x v="3"/>
  </r>
  <r>
    <s v="Dc20a1c2"/>
    <n v="0.16499957965531736"/>
    <n v="11895"/>
    <n v="1962.67"/>
    <x v="2"/>
    <x v="3"/>
  </r>
  <r>
    <s v="Dc20a1c2"/>
    <n v="5.0000000000000001E-3"/>
    <n v="18130"/>
    <n v="90.65"/>
    <x v="2"/>
    <x v="3"/>
  </r>
  <r>
    <s v="Dc20a1c2"/>
    <n v="5.4999668369038933E-2"/>
    <n v="15077"/>
    <n v="829.23"/>
    <x v="2"/>
    <x v="3"/>
  </r>
  <r>
    <s v="Dc20a1c2"/>
    <n v="-5.0003218953196425E-3"/>
    <n v="15533"/>
    <n v="-77.67"/>
    <x v="2"/>
    <x v="3"/>
  </r>
  <r>
    <s v="Dc20a1c2"/>
    <n v="0.12499973303433178"/>
    <n v="18729"/>
    <n v="2341.12"/>
    <x v="2"/>
    <x v="3"/>
  </r>
  <r>
    <s v="Dc20a1c2"/>
    <n v="0.25499963828401939"/>
    <n v="13823"/>
    <n v="3524.86"/>
    <x v="2"/>
    <x v="3"/>
  </r>
  <r>
    <s v="Dc20a1c2"/>
    <n v="7.4999703352121028E-2"/>
    <n v="16855"/>
    <n v="1264.1199999999999"/>
    <x v="2"/>
    <x v="3"/>
  </r>
  <r>
    <s v="Dc20a1c2"/>
    <n v="5.5E-2"/>
    <n v="11200"/>
    <n v="616"/>
    <x v="2"/>
    <x v="3"/>
  </r>
  <r>
    <s v="Dc20a1c2"/>
    <n v="1.4999678021765729E-2"/>
    <n v="15529"/>
    <n v="232.93"/>
    <x v="2"/>
    <x v="3"/>
  </r>
  <r>
    <s v="Dc20a1c2"/>
    <n v="6.4999668896099594E-2"/>
    <n v="15101"/>
    <n v="981.56"/>
    <x v="2"/>
    <x v="3"/>
  </r>
  <r>
    <s v="Dc20a1c2"/>
    <n v="0.11499961904761904"/>
    <n v="13125"/>
    <n v="1509.37"/>
    <x v="2"/>
    <x v="3"/>
  </r>
  <r>
    <s v="Dc20a1c2"/>
    <n v="3.4999501246882794E-2"/>
    <n v="10025"/>
    <n v="350.87"/>
    <x v="2"/>
    <x v="3"/>
  </r>
  <r>
    <s v="Dc20a1c2"/>
    <n v="-1.5000444247001334E-2"/>
    <n v="11255"/>
    <n v="-168.83"/>
    <x v="2"/>
    <x v="3"/>
  </r>
  <r>
    <s v="Dc20a1c2"/>
    <n v="0.15499952367343051"/>
    <n v="10497"/>
    <n v="1627.03"/>
    <x v="2"/>
    <x v="3"/>
  </r>
  <r>
    <s v="D04f9f83"/>
    <n v="-4.9995367367738353E-3"/>
    <n v="10793"/>
    <n v="-53.96"/>
    <x v="2"/>
    <x v="4"/>
  </r>
  <r>
    <s v="D04f9f83"/>
    <n v="-5.0000000000000001E-3"/>
    <n v="18838"/>
    <n v="-94.19"/>
    <x v="2"/>
    <x v="4"/>
  </r>
  <r>
    <s v="D04f9f83"/>
    <n v="4.5000312714991553E-2"/>
    <n v="15989"/>
    <n v="719.51"/>
    <x v="2"/>
    <x v="4"/>
  </r>
  <r>
    <s v="D04f9f83"/>
    <n v="1.5000391144488773E-2"/>
    <n v="12783"/>
    <n v="191.75"/>
    <x v="2"/>
    <x v="4"/>
  </r>
  <r>
    <s v="D04f9f83"/>
    <n v="5.500028113578858E-2"/>
    <n v="17785"/>
    <n v="978.18"/>
    <x v="2"/>
    <x v="4"/>
  </r>
  <r>
    <s v="D04f9f83"/>
    <n v="3.5000443380331647E-2"/>
    <n v="11277"/>
    <n v="394.7"/>
    <x v="2"/>
    <x v="4"/>
  </r>
  <r>
    <s v="D04f9f83"/>
    <n v="0.10500026190351475"/>
    <n v="19091"/>
    <n v="2004.56"/>
    <x v="2"/>
    <x v="4"/>
  </r>
  <r>
    <s v="D04f9f83"/>
    <n v="0.185"/>
    <n v="14926"/>
    <n v="2761.31"/>
    <x v="2"/>
    <x v="4"/>
  </r>
  <r>
    <s v="D04f9f83"/>
    <n v="5.4999707036971934E-2"/>
    <n v="17067"/>
    <n v="938.68"/>
    <x v="2"/>
    <x v="4"/>
  </r>
  <r>
    <s v="D04f9f83"/>
    <n v="2.5000265745415893E-2"/>
    <n v="18815"/>
    <n v="470.38"/>
    <x v="2"/>
    <x v="4"/>
  </r>
  <r>
    <s v="D04f9f83"/>
    <n v="2.5000000000000001E-2"/>
    <n v="13432"/>
    <n v="335.8"/>
    <x v="2"/>
    <x v="4"/>
  </r>
  <r>
    <s v="D04f9f83"/>
    <n v="-4.9997124288261351E-3"/>
    <n v="17387"/>
    <n v="-86.93"/>
    <x v="2"/>
    <x v="4"/>
  </r>
  <r>
    <s v="D04f9f83"/>
    <n v="0.1150002917663535"/>
    <n v="17137"/>
    <n v="1970.76"/>
    <x v="2"/>
    <x v="4"/>
  </r>
  <r>
    <s v="D04f9f83"/>
    <n v="6.5000257745244608E-2"/>
    <n v="19399"/>
    <n v="1260.94"/>
    <x v="2"/>
    <x v="4"/>
  </r>
  <r>
    <s v="D04f9f83"/>
    <n v="3.5000000000000003E-2"/>
    <n v="16982"/>
    <n v="594.37"/>
    <x v="2"/>
    <x v="4"/>
  </r>
  <r>
    <s v="D04f9f83"/>
    <n v="4.5000347680967945E-2"/>
    <n v="14381"/>
    <n v="647.15"/>
    <x v="2"/>
    <x v="4"/>
  </r>
  <r>
    <s v="D04f9f83"/>
    <n v="6.5000000000000002E-2"/>
    <n v="15102"/>
    <n v="981.63"/>
    <x v="2"/>
    <x v="4"/>
  </r>
  <r>
    <s v="D04f9f83"/>
    <n v="0.14500046078702425"/>
    <n v="10851"/>
    <n v="1573.4"/>
    <x v="2"/>
    <x v="4"/>
  </r>
  <r>
    <s v="D04f9f83"/>
    <n v="8.4999686971764854E-2"/>
    <n v="15973"/>
    <n v="1357.7"/>
    <x v="2"/>
    <x v="4"/>
  </r>
  <r>
    <s v="D04f9f83"/>
    <n v="8.5000000000000006E-2"/>
    <n v="17338"/>
    <n v="1473.73"/>
    <x v="2"/>
    <x v="4"/>
  </r>
  <r>
    <s v="D04f9f83"/>
    <n v="4.9999999999999992E-3"/>
    <n v="16114"/>
    <n v="80.569999999999993"/>
    <x v="2"/>
    <x v="4"/>
  </r>
  <r>
    <s v="D04f9f83"/>
    <n v="7.5000445910996166E-2"/>
    <n v="11213"/>
    <n v="840.98"/>
    <x v="2"/>
    <x v="4"/>
  </r>
  <r>
    <s v="D04f9f83"/>
    <n v="5.4999504312481406E-2"/>
    <n v="10087"/>
    <n v="554.78"/>
    <x v="2"/>
    <x v="4"/>
  </r>
  <r>
    <s v="D04f9f83"/>
    <n v="3.5000407531176135E-2"/>
    <n v="12269"/>
    <n v="429.42"/>
    <x v="2"/>
    <x v="4"/>
  </r>
  <r>
    <s v="D04f9f83"/>
    <n v="0.10500041999160016"/>
    <n v="11905"/>
    <n v="1250.03"/>
    <x v="2"/>
    <x v="4"/>
  </r>
  <r>
    <s v="D04f9f83"/>
    <n v="5.5E-2"/>
    <n v="18594"/>
    <n v="1022.67"/>
    <x v="2"/>
    <x v="4"/>
  </r>
  <r>
    <s v="D04f9f83"/>
    <n v="2.4999999999999998E-2"/>
    <n v="13136"/>
    <n v="328.4"/>
    <x v="2"/>
    <x v="4"/>
  </r>
  <r>
    <s v="D04f9f83"/>
    <n v="-5.0000000000000001E-3"/>
    <n v="19146"/>
    <n v="-95.73"/>
    <x v="2"/>
    <x v="4"/>
  </r>
  <r>
    <s v="D04f9f83"/>
    <n v="3.5000000000000003E-2"/>
    <n v="11064"/>
    <n v="387.24"/>
    <x v="2"/>
    <x v="4"/>
  </r>
  <r>
    <s v="D04f9f83"/>
    <n v="2.4999650276281739E-2"/>
    <n v="14297"/>
    <n v="357.42"/>
    <x v="2"/>
    <x v="4"/>
  </r>
  <r>
    <s v="D04f9f83"/>
    <n v="5.000495196593048E-3"/>
    <n v="10097"/>
    <n v="50.49"/>
    <x v="2"/>
    <x v="4"/>
  </r>
  <r>
    <s v="D04f9f83"/>
    <n v="2.5000000000000001E-2"/>
    <n v="10176"/>
    <n v="254.4"/>
    <x v="2"/>
    <x v="4"/>
  </r>
  <r>
    <s v="D04f9f83"/>
    <n v="1.5000453350258409E-2"/>
    <n v="11029"/>
    <n v="165.44"/>
    <x v="2"/>
    <x v="4"/>
  </r>
  <r>
    <s v="D04f9f83"/>
    <n v="1.4999999999999999E-2"/>
    <n v="10244"/>
    <n v="153.66"/>
    <x v="2"/>
    <x v="4"/>
  </r>
  <r>
    <s v="D04f9f83"/>
    <n v="5.0000000000000001E-3"/>
    <n v="16510"/>
    <n v="82.55"/>
    <x v="2"/>
    <x v="4"/>
  </r>
  <r>
    <s v="D04f9f83"/>
    <n v="4.500033255736615E-2"/>
    <n v="15035"/>
    <n v="676.58"/>
    <x v="2"/>
    <x v="4"/>
  </r>
  <r>
    <s v="D04f9f83"/>
    <n v="9.5000000000000001E-2"/>
    <n v="17680"/>
    <n v="1679.6"/>
    <x v="2"/>
    <x v="4"/>
  </r>
  <r>
    <s v="D04f9f83"/>
    <n v="8.4999999999999992E-2"/>
    <n v="17592"/>
    <n v="1495.32"/>
    <x v="2"/>
    <x v="4"/>
  </r>
  <r>
    <s v="D04f9f83"/>
    <n v="4.5000000000000005E-2"/>
    <n v="17496"/>
    <n v="787.32"/>
    <x v="2"/>
    <x v="4"/>
  </r>
  <r>
    <s v="D04f9f83"/>
    <n v="1.5000000000000001E-2"/>
    <n v="16318"/>
    <n v="244.77"/>
    <x v="2"/>
    <x v="4"/>
  </r>
  <r>
    <s v="D04f9f83"/>
    <n v="6.5000000000000002E-2"/>
    <n v="12824"/>
    <n v="833.56"/>
    <x v="2"/>
    <x v="4"/>
  </r>
  <r>
    <s v="D04f9f83"/>
    <n v="2.4999999999999998E-2"/>
    <n v="12176"/>
    <n v="304.39999999999998"/>
    <x v="2"/>
    <x v="4"/>
  </r>
  <r>
    <s v="D04f9f83"/>
    <n v="0.11500043414083529"/>
    <n v="11517"/>
    <n v="1324.46"/>
    <x v="2"/>
    <x v="4"/>
  </r>
  <r>
    <s v="D04f9f83"/>
    <n v="6.4999999999999988E-2"/>
    <n v="16548"/>
    <n v="1075.6199999999999"/>
    <x v="2"/>
    <x v="4"/>
  </r>
  <r>
    <s v="D7cefff4"/>
    <n v="0.18292716133424097"/>
    <n v="10283"/>
    <n v="1881.04"/>
    <x v="2"/>
    <x v="5"/>
  </r>
  <r>
    <s v="D7cefff4"/>
    <n v="4.2926720782831093E-2"/>
    <n v="17986"/>
    <n v="772.08"/>
    <x v="2"/>
    <x v="5"/>
  </r>
  <r>
    <s v="D7cefff4"/>
    <n v="6.2926892780417937E-2"/>
    <n v="15361"/>
    <n v="966.62"/>
    <x v="2"/>
    <x v="5"/>
  </r>
  <r>
    <s v="D7cefff4"/>
    <n v="2.9271162756490401E-3"/>
    <n v="13597"/>
    <n v="39.799999999999997"/>
    <x v="2"/>
    <x v="5"/>
  </r>
  <r>
    <s v="D7cefff4"/>
    <n v="0.18292705121075781"/>
    <n v="19781"/>
    <n v="3618.48"/>
    <x v="2"/>
    <x v="5"/>
  </r>
  <r>
    <s v="D7cefff4"/>
    <n v="1.2926848874598071E-2"/>
    <n v="12440"/>
    <n v="160.81"/>
    <x v="2"/>
    <x v="5"/>
  </r>
  <r>
    <s v="D7cefff4"/>
    <n v="4.2926862425231103E-2"/>
    <n v="14712"/>
    <n v="631.54"/>
    <x v="2"/>
    <x v="5"/>
  </r>
  <r>
    <s v="D7cefff4"/>
    <n v="2.2926747311827957E-2"/>
    <n v="17856"/>
    <n v="409.38"/>
    <x v="2"/>
    <x v="5"/>
  </r>
  <r>
    <s v="D7cefff4"/>
    <n v="5.2927212266765195E-2"/>
    <n v="10826"/>
    <n v="572.99"/>
    <x v="2"/>
    <x v="5"/>
  </r>
  <r>
    <s v="D7cefff4"/>
    <n v="9.2926538623300164E-2"/>
    <n v="14266"/>
    <n v="1325.69"/>
    <x v="2"/>
    <x v="5"/>
  </r>
  <r>
    <s v="D7cefff4"/>
    <n v="0.12292718035563081"/>
    <n v="11810"/>
    <n v="1451.77"/>
    <x v="2"/>
    <x v="5"/>
  </r>
  <r>
    <s v="D7cefff4"/>
    <n v="0.10292692967409948"/>
    <n v="14575"/>
    <n v="1500.16"/>
    <x v="2"/>
    <x v="5"/>
  </r>
  <r>
    <s v="D7cefff4"/>
    <n v="2.9267195320848097E-3"/>
    <n v="17781"/>
    <n v="52.04"/>
    <x v="2"/>
    <x v="5"/>
  </r>
  <r>
    <s v="D7cefff4"/>
    <n v="8.2926703461082177E-2"/>
    <n v="19387"/>
    <n v="1607.7"/>
    <x v="2"/>
    <x v="5"/>
  </r>
  <r>
    <s v="D7cefff4"/>
    <n v="2.9266195299063632E-3"/>
    <n v="10466"/>
    <n v="30.63"/>
    <x v="2"/>
    <x v="5"/>
  </r>
  <r>
    <s v="D7cefff4"/>
    <n v="5.2926553672316384E-2"/>
    <n v="13275"/>
    <n v="702.6"/>
    <x v="2"/>
    <x v="5"/>
  </r>
  <r>
    <s v="D7cefff4"/>
    <n v="4.2926870748299317E-2"/>
    <n v="11760"/>
    <n v="504.82"/>
    <x v="2"/>
    <x v="5"/>
  </r>
  <r>
    <s v="D7cefff4"/>
    <n v="4.2926542144090411E-2"/>
    <n v="12742"/>
    <n v="546.97"/>
    <x v="2"/>
    <x v="5"/>
  </r>
  <r>
    <s v="D7cefff4"/>
    <n v="1.2926498724489796E-2"/>
    <n v="12544"/>
    <n v="162.15"/>
    <x v="2"/>
    <x v="5"/>
  </r>
  <r>
    <s v="D7cefff4"/>
    <n v="5.2926561506904723E-2"/>
    <n v="17307"/>
    <n v="916"/>
    <x v="2"/>
    <x v="5"/>
  </r>
  <r>
    <s v="D7cefff4"/>
    <n v="0.1529264868858515"/>
    <n v="13535"/>
    <n v="2069.86"/>
    <x v="2"/>
    <x v="5"/>
  </r>
  <r>
    <s v="D7cefff4"/>
    <n v="0.10292681629613872"/>
    <n v="18802"/>
    <n v="1935.23"/>
    <x v="2"/>
    <x v="5"/>
  </r>
  <r>
    <s v="D7cefff4"/>
    <n v="2.2926730426325176E-2"/>
    <n v="12338"/>
    <n v="282.87"/>
    <x v="2"/>
    <x v="5"/>
  </r>
  <r>
    <s v="D7cefff4"/>
    <n v="5.2926971876279018E-2"/>
    <n v="17103"/>
    <n v="905.21"/>
    <x v="2"/>
    <x v="5"/>
  </r>
  <r>
    <s v="D7cefff4"/>
    <n v="0.17292689244317816"/>
    <n v="15443"/>
    <n v="2670.51"/>
    <x v="2"/>
    <x v="5"/>
  </r>
  <r>
    <s v="D7cefff4"/>
    <n v="5.292679813644776E-2"/>
    <n v="15669"/>
    <n v="829.31"/>
    <x v="2"/>
    <x v="5"/>
  </r>
  <r>
    <s v="D7cefff4"/>
    <n v="0.15292659826361482"/>
    <n v="12670"/>
    <n v="1937.58"/>
    <x v="2"/>
    <x v="5"/>
  </r>
  <r>
    <s v="D7cefff4"/>
    <n v="6.2927051671732528E-2"/>
    <n v="19740"/>
    <n v="1242.18"/>
    <x v="2"/>
    <x v="5"/>
  </r>
  <r>
    <s v="D7cefff4"/>
    <n v="-7.0730702693796851E-3"/>
    <n v="12139"/>
    <n v="-85.86"/>
    <x v="2"/>
    <x v="5"/>
  </r>
  <r>
    <s v="D7cefff4"/>
    <n v="0.27292669278119752"/>
    <n v="16083"/>
    <n v="4389.4799999999996"/>
    <x v="2"/>
    <x v="5"/>
  </r>
  <r>
    <s v="D7cefff4"/>
    <n v="0.1629267412486467"/>
    <n v="19397"/>
    <n v="3160.29"/>
    <x v="2"/>
    <x v="5"/>
  </r>
  <r>
    <s v="D7cefff4"/>
    <n v="2.9271334402280421E-3"/>
    <n v="11226"/>
    <n v="32.86"/>
    <x v="2"/>
    <x v="5"/>
  </r>
  <r>
    <s v="D7cefff4"/>
    <n v="0.12292718035563081"/>
    <n v="11810"/>
    <n v="1451.77"/>
    <x v="2"/>
    <x v="5"/>
  </r>
  <r>
    <s v="D7cefff4"/>
    <n v="3.2927027873473222E-2"/>
    <n v="15965"/>
    <n v="525.67999999999995"/>
    <x v="2"/>
    <x v="5"/>
  </r>
  <r>
    <s v="D7cefff4"/>
    <n v="0.31292707209823278"/>
    <n v="12053"/>
    <n v="3771.71"/>
    <x v="2"/>
    <x v="5"/>
  </r>
  <r>
    <s v="D7cefff4"/>
    <n v="9.2926799684638239E-2"/>
    <n v="16489"/>
    <n v="1532.27"/>
    <x v="2"/>
    <x v="5"/>
  </r>
  <r>
    <s v="D7cefff4"/>
    <n v="0.17292697354269734"/>
    <n v="18596"/>
    <n v="3215.75"/>
    <x v="2"/>
    <x v="5"/>
  </r>
  <r>
    <s v="D7cefff4"/>
    <n v="4.2926983035304907E-2"/>
    <n v="17448"/>
    <n v="748.99"/>
    <x v="2"/>
    <x v="5"/>
  </r>
  <r>
    <s v="D7cefff4"/>
    <n v="4.2926653569089722E-2"/>
    <n v="15270"/>
    <n v="655.49"/>
    <x v="2"/>
    <x v="5"/>
  </r>
  <r>
    <s v="D7cefff4"/>
    <n v="1.2926532522227422E-2"/>
    <n v="10685"/>
    <n v="138.12"/>
    <x v="2"/>
    <x v="5"/>
  </r>
  <r>
    <s v="D7cefff4"/>
    <n v="2.2926484115191395E-2"/>
    <n v="14133"/>
    <n v="324.02"/>
    <x v="2"/>
    <x v="5"/>
  </r>
  <r>
    <s v="D3034469"/>
    <n v="2.5000411827691291E-2"/>
    <n v="12141"/>
    <n v="303.52999999999997"/>
    <x v="3"/>
    <x v="0"/>
  </r>
  <r>
    <s v="D3034469"/>
    <n v="0.105"/>
    <n v="18036"/>
    <n v="1893.78"/>
    <x v="3"/>
    <x v="0"/>
  </r>
  <r>
    <s v="D3034469"/>
    <n v="0.12500026993467581"/>
    <n v="18523"/>
    <n v="2315.38"/>
    <x v="3"/>
    <x v="0"/>
  </r>
  <r>
    <s v="D3034469"/>
    <n v="0.10500000000000001"/>
    <n v="12390"/>
    <n v="1300.95"/>
    <x v="3"/>
    <x v="0"/>
  </r>
  <r>
    <s v="D3034469"/>
    <n v="9.5000406934158052E-2"/>
    <n v="12287"/>
    <n v="1167.27"/>
    <x v="3"/>
    <x v="0"/>
  </r>
  <r>
    <s v="D3034469"/>
    <n v="3.5000263005628321E-2"/>
    <n v="19011"/>
    <n v="665.39"/>
    <x v="3"/>
    <x v="0"/>
  </r>
  <r>
    <s v="D3034469"/>
    <n v="5.5E-2"/>
    <n v="12752"/>
    <n v="701.36"/>
    <x v="3"/>
    <x v="0"/>
  </r>
  <r>
    <s v="D3034469"/>
    <n v="4.5000431220353597E-2"/>
    <n v="11595"/>
    <n v="521.78"/>
    <x v="3"/>
    <x v="0"/>
  </r>
  <r>
    <s v="D3034469"/>
    <n v="0.105"/>
    <n v="13098"/>
    <n v="1375.29"/>
    <x v="3"/>
    <x v="0"/>
  </r>
  <r>
    <s v="D3034469"/>
    <n v="2.5000287571173865E-2"/>
    <n v="17387"/>
    <n v="434.68"/>
    <x v="3"/>
    <x v="0"/>
  </r>
  <r>
    <s v="D3034469"/>
    <n v="4.4999999999999998E-2"/>
    <n v="14092"/>
    <n v="634.14"/>
    <x v="3"/>
    <x v="0"/>
  </r>
  <r>
    <s v="D3034469"/>
    <n v="7.5000431667098341E-2"/>
    <n v="11583"/>
    <n v="868.73"/>
    <x v="3"/>
    <x v="0"/>
  </r>
  <r>
    <s v="D3034469"/>
    <n v="6.5000422190323398E-2"/>
    <n v="11843"/>
    <n v="769.8"/>
    <x v="3"/>
    <x v="0"/>
  </r>
  <r>
    <s v="D3034469"/>
    <n v="0.20499999999999999"/>
    <n v="10378"/>
    <n v="2127.4899999999998"/>
    <x v="3"/>
    <x v="0"/>
  </r>
  <r>
    <s v="D3034469"/>
    <n v="0.14500043610989971"/>
    <n v="11465"/>
    <n v="1662.43"/>
    <x v="3"/>
    <x v="0"/>
  </r>
  <r>
    <s v="D3034469"/>
    <n v="7.4999999999999997E-2"/>
    <n v="19304"/>
    <n v="1447.8"/>
    <x v="3"/>
    <x v="0"/>
  </r>
  <r>
    <s v="D3034469"/>
    <n v="0.12500028803502505"/>
    <n v="17359"/>
    <n v="2169.88"/>
    <x v="3"/>
    <x v="0"/>
  </r>
  <r>
    <s v="D3034469"/>
    <n v="8.4999999999999992E-2"/>
    <n v="19174"/>
    <n v="1629.79"/>
    <x v="3"/>
    <x v="0"/>
  </r>
  <r>
    <s v="D3034469"/>
    <n v="1.5000341366832799E-2"/>
    <n v="14647"/>
    <n v="219.71"/>
    <x v="3"/>
    <x v="0"/>
  </r>
  <r>
    <s v="D3034469"/>
    <n v="3.4999999999999996E-2"/>
    <n v="12790"/>
    <n v="447.65"/>
    <x v="3"/>
    <x v="0"/>
  </r>
  <r>
    <s v="D3034469"/>
    <n v="5.500027909572984E-2"/>
    <n v="17915"/>
    <n v="985.33"/>
    <x v="3"/>
    <x v="0"/>
  </r>
  <r>
    <s v="D3034469"/>
    <n v="0.10499965164077196"/>
    <n v="14353"/>
    <n v="1507.06"/>
    <x v="3"/>
    <x v="0"/>
  </r>
  <r>
    <s v="D3034469"/>
    <n v="0.1750004055478952"/>
    <n v="12329"/>
    <n v="2157.58"/>
    <x v="3"/>
    <x v="0"/>
  </r>
  <r>
    <s v="D3034469"/>
    <n v="5.5000274047684296E-2"/>
    <n v="18245"/>
    <n v="1003.48"/>
    <x v="3"/>
    <x v="0"/>
  </r>
  <r>
    <s v="D3034469"/>
    <n v="0.21500027990819012"/>
    <n v="17863"/>
    <n v="3840.55"/>
    <x v="3"/>
    <x v="0"/>
  </r>
  <r>
    <s v="D3034469"/>
    <n v="0.13500026583018768"/>
    <n v="18809"/>
    <n v="2539.2199999999998"/>
    <x v="3"/>
    <x v="0"/>
  </r>
  <r>
    <s v="D3034469"/>
    <n v="0.22500000000000001"/>
    <n v="11020"/>
    <n v="2479.5"/>
    <x v="3"/>
    <x v="0"/>
  </r>
  <r>
    <s v="D3034469"/>
    <n v="0.16500043863496797"/>
    <n v="11399"/>
    <n v="1880.84"/>
    <x v="3"/>
    <x v="0"/>
  </r>
  <r>
    <s v="D3034469"/>
    <n v="2.4999999999999998E-2"/>
    <n v="15168"/>
    <n v="379.2"/>
    <x v="3"/>
    <x v="0"/>
  </r>
  <r>
    <s v="D3034469"/>
    <n v="3.5000000000000003E-2"/>
    <n v="17778"/>
    <n v="622.23"/>
    <x v="3"/>
    <x v="0"/>
  </r>
  <r>
    <s v="D3034469"/>
    <n v="9.5000000000000001E-2"/>
    <n v="16424"/>
    <n v="1560.28"/>
    <x v="3"/>
    <x v="0"/>
  </r>
  <r>
    <s v="D3034469"/>
    <n v="4.4999999999999998E-2"/>
    <n v="17868"/>
    <n v="804.06"/>
    <x v="3"/>
    <x v="0"/>
  </r>
  <r>
    <s v="D3034469"/>
    <n v="3.5000000000000003E-2"/>
    <n v="14714"/>
    <n v="514.99"/>
    <x v="3"/>
    <x v="0"/>
  </r>
  <r>
    <s v="D3034469"/>
    <n v="0.20500000000000002"/>
    <n v="15730"/>
    <n v="3224.65"/>
    <x v="3"/>
    <x v="0"/>
  </r>
  <r>
    <s v="D3034469"/>
    <n v="4.5000314485187751E-2"/>
    <n v="15899"/>
    <n v="715.46"/>
    <x v="3"/>
    <x v="0"/>
  </r>
  <r>
    <s v="D3034469"/>
    <n v="3.5000000000000003E-2"/>
    <n v="13592"/>
    <n v="475.72"/>
    <x v="3"/>
    <x v="0"/>
  </r>
  <r>
    <s v="D98c2300"/>
    <n v="5.9706266887474942E-2"/>
    <n v="11473"/>
    <n v="685.01"/>
    <x v="3"/>
    <x v="1"/>
  </r>
  <r>
    <s v="D98c2300"/>
    <n v="2.9705739594709381E-2"/>
    <n v="16482"/>
    <n v="489.61"/>
    <x v="3"/>
    <x v="1"/>
  </r>
  <r>
    <s v="D98c2300"/>
    <n v="0.11970564367392106"/>
    <n v="13555"/>
    <n v="1622.61"/>
    <x v="3"/>
    <x v="1"/>
  </r>
  <r>
    <s v="D98c2300"/>
    <n v="2.9705679692883156E-2"/>
    <n v="10159"/>
    <n v="301.77999999999997"/>
    <x v="3"/>
    <x v="1"/>
  </r>
  <r>
    <s v="D98c2300"/>
    <n v="0.17970558689436675"/>
    <n v="12941"/>
    <n v="2325.5700000000002"/>
    <x v="3"/>
    <x v="1"/>
  </r>
  <r>
    <s v="D98c2300"/>
    <n v="9.7061459667093473E-3"/>
    <n v="15620"/>
    <n v="151.61000000000001"/>
    <x v="3"/>
    <x v="1"/>
  </r>
  <r>
    <s v="D98c2300"/>
    <n v="1.97060509720123E-2"/>
    <n v="19187"/>
    <n v="378.1"/>
    <x v="3"/>
    <x v="1"/>
  </r>
  <r>
    <s v="D98c2300"/>
    <n v="0.45970568966386133"/>
    <n v="19843"/>
    <n v="9121.94"/>
    <x v="3"/>
    <x v="1"/>
  </r>
  <r>
    <s v="D98c2300"/>
    <n v="1.9705932443939825E-2"/>
    <n v="17615"/>
    <n v="347.12"/>
    <x v="3"/>
    <x v="1"/>
  </r>
  <r>
    <s v="D98c2300"/>
    <n v="0.1197057618228014"/>
    <n v="12201"/>
    <n v="1460.53"/>
    <x v="3"/>
    <x v="1"/>
  </r>
  <r>
    <s v="D98c2300"/>
    <n v="0.15970575150937399"/>
    <n v="15735"/>
    <n v="2512.9699999999998"/>
    <x v="3"/>
    <x v="1"/>
  </r>
  <r>
    <s v="D98c2300"/>
    <n v="3.9705882352941174E-2"/>
    <n v="12342"/>
    <n v="490.05"/>
    <x v="3"/>
    <x v="1"/>
  </r>
  <r>
    <s v="D98c2300"/>
    <n v="2.9705619982158784E-2"/>
    <n v="10089"/>
    <n v="299.7"/>
    <x v="3"/>
    <x v="1"/>
  </r>
  <r>
    <s v="D98c2300"/>
    <n v="9.9706107287228229E-2"/>
    <n v="18306"/>
    <n v="1825.22"/>
    <x v="3"/>
    <x v="1"/>
  </r>
  <r>
    <s v="D98c2300"/>
    <n v="9.9705882352941172E-2"/>
    <n v="14382"/>
    <n v="1433.97"/>
    <x v="3"/>
    <x v="1"/>
  </r>
  <r>
    <s v="D98c2300"/>
    <n v="5.9705473501303216E-2"/>
    <n v="11510"/>
    <n v="687.21"/>
    <x v="3"/>
    <x v="1"/>
  </r>
  <r>
    <s v="D98c2300"/>
    <n v="0.51970612244897962"/>
    <n v="13475"/>
    <n v="7003.04"/>
    <x v="3"/>
    <x v="1"/>
  </r>
  <r>
    <s v="D98c2300"/>
    <n v="5.9706107667664883E-2"/>
    <n v="14359"/>
    <n v="857.32"/>
    <x v="3"/>
    <x v="1"/>
  </r>
  <r>
    <s v="D98c2300"/>
    <n v="8.9706201485685672E-2"/>
    <n v="11981"/>
    <n v="1074.77"/>
    <x v="3"/>
    <x v="1"/>
  </r>
  <r>
    <s v="D98c2300"/>
    <n v="6.9706030291175322E-2"/>
    <n v="17893"/>
    <n v="1247.25"/>
    <x v="3"/>
    <x v="1"/>
  </r>
  <r>
    <s v="D98c2300"/>
    <n v="0.13970607783767816"/>
    <n v="13541"/>
    <n v="1891.76"/>
    <x v="3"/>
    <x v="1"/>
  </r>
  <r>
    <s v="D98c2300"/>
    <n v="6.9705697528278168E-2"/>
    <n v="19096"/>
    <n v="1331.1"/>
    <x v="3"/>
    <x v="1"/>
  </r>
  <r>
    <s v="D98c2300"/>
    <n v="0.16970574791452406"/>
    <n v="17502"/>
    <n v="2970.19"/>
    <x v="3"/>
    <x v="1"/>
  </r>
  <r>
    <s v="D98c2300"/>
    <n v="0.21970611808709592"/>
    <n v="18715"/>
    <n v="4111.8"/>
    <x v="3"/>
    <x v="1"/>
  </r>
  <r>
    <s v="D98c2300"/>
    <n v="5.9706197398622804E-2"/>
    <n v="13070"/>
    <n v="780.36"/>
    <x v="3"/>
    <x v="1"/>
  </r>
  <r>
    <s v="D98c2300"/>
    <n v="9.7061138808711613E-3"/>
    <n v="19055"/>
    <n v="184.95"/>
    <x v="3"/>
    <x v="1"/>
  </r>
  <r>
    <s v="D98c2300"/>
    <n v="2.9706073189722293E-2"/>
    <n v="15412"/>
    <n v="457.83"/>
    <x v="3"/>
    <x v="1"/>
  </r>
  <r>
    <s v="D98c2300"/>
    <n v="0.11970568423234364"/>
    <n v="19299"/>
    <n v="2310.1999999999998"/>
    <x v="3"/>
    <x v="1"/>
  </r>
  <r>
    <s v="D98c2300"/>
    <n v="3.9705672238891265E-2"/>
    <n v="13998"/>
    <n v="555.79999999999995"/>
    <x v="3"/>
    <x v="1"/>
  </r>
  <r>
    <s v="D98c2300"/>
    <n v="8.9706046511627904E-2"/>
    <n v="10750"/>
    <n v="964.34"/>
    <x v="3"/>
    <x v="1"/>
  </r>
  <r>
    <s v="D98c2300"/>
    <n v="1.9705680099023518E-2"/>
    <n v="14542"/>
    <n v="286.56"/>
    <x v="3"/>
    <x v="1"/>
  </r>
  <r>
    <s v="D98c2300"/>
    <n v="3.970573284382943E-2"/>
    <n v="17705"/>
    <n v="702.99"/>
    <x v="3"/>
    <x v="1"/>
  </r>
  <r>
    <s v="D98c2300"/>
    <n v="3.970563279159324E-2"/>
    <n v="15321"/>
    <n v="608.33000000000004"/>
    <x v="3"/>
    <x v="1"/>
  </r>
  <r>
    <s v="D98c2300"/>
    <n v="7.9705850251036894E-2"/>
    <n v="18324"/>
    <n v="1460.53"/>
    <x v="3"/>
    <x v="1"/>
  </r>
  <r>
    <s v="De569c11"/>
    <n v="8.9486991572004404E-2"/>
    <n v="19103"/>
    <n v="1709.47"/>
    <x v="3"/>
    <x v="2"/>
  </r>
  <r>
    <s v="De569c11"/>
    <n v="2.9487382270472356E-2"/>
    <n v="13909"/>
    <n v="410.14"/>
    <x v="3"/>
    <x v="2"/>
  </r>
  <r>
    <s v="De569c11"/>
    <n v="9.948701465672409E-2"/>
    <n v="15556"/>
    <n v="1547.62"/>
    <x v="3"/>
    <x v="2"/>
  </r>
  <r>
    <s v="De569c11"/>
    <n v="9.4870217050794358E-3"/>
    <n v="17876"/>
    <n v="169.59"/>
    <x v="3"/>
    <x v="2"/>
  </r>
  <r>
    <s v="De569c11"/>
    <n v="9.948725519141817E-2"/>
    <n v="10161"/>
    <n v="1010.89"/>
    <x v="3"/>
    <x v="2"/>
  </r>
  <r>
    <s v="De569c11"/>
    <n v="0.14948700754400671"/>
    <n v="17895"/>
    <n v="2675.07"/>
    <x v="3"/>
    <x v="2"/>
  </r>
  <r>
    <s v="De569c11"/>
    <n v="0.1294869459623558"/>
    <n v="16470"/>
    <n v="2132.65"/>
    <x v="3"/>
    <x v="2"/>
  </r>
  <r>
    <s v="De569c11"/>
    <n v="0.11948750567923672"/>
    <n v="11005"/>
    <n v="1314.96"/>
    <x v="3"/>
    <x v="2"/>
  </r>
  <r>
    <s v="De569c11"/>
    <n v="7.9487002926493369E-2"/>
    <n v="11618"/>
    <n v="923.48"/>
    <x v="3"/>
    <x v="2"/>
  </r>
  <r>
    <s v="De569c11"/>
    <n v="5.9487196995561632E-2"/>
    <n v="14645"/>
    <n v="871.19"/>
    <x v="3"/>
    <x v="2"/>
  </r>
  <r>
    <s v="De569c11"/>
    <n v="0.13948716417910448"/>
    <n v="16750"/>
    <n v="2336.41"/>
    <x v="3"/>
    <x v="2"/>
  </r>
  <r>
    <s v="De569c11"/>
    <n v="9.4873133549128116E-3"/>
    <n v="19154"/>
    <n v="181.72"/>
    <x v="3"/>
    <x v="2"/>
  </r>
  <r>
    <s v="De569c11"/>
    <n v="0.11948701629327903"/>
    <n v="15712"/>
    <n v="1877.38"/>
    <x v="3"/>
    <x v="2"/>
  </r>
  <r>
    <s v="De569c11"/>
    <n v="0.10948721570843338"/>
    <n v="14158"/>
    <n v="1550.12"/>
    <x v="3"/>
    <x v="2"/>
  </r>
  <r>
    <s v="De569c11"/>
    <n v="0.14948685145700072"/>
    <n v="14070"/>
    <n v="2103.2800000000002"/>
    <x v="3"/>
    <x v="2"/>
  </r>
  <r>
    <s v="De569c11"/>
    <n v="5.948742392021706E-2"/>
    <n v="13637"/>
    <n v="811.23"/>
    <x v="3"/>
    <x v="2"/>
  </r>
  <r>
    <s v="De569c11"/>
    <n v="8.948711730827523E-2"/>
    <n v="16495"/>
    <n v="1476.09"/>
    <x v="3"/>
    <x v="2"/>
  </r>
  <r>
    <s v="De569c11"/>
    <n v="4.9487079527734464E-2"/>
    <n v="17956"/>
    <n v="888.59"/>
    <x v="3"/>
    <x v="2"/>
  </r>
  <r>
    <s v="De569c11"/>
    <n v="9.4874739788959866E-3"/>
    <n v="13931"/>
    <n v="132.16999999999999"/>
    <x v="3"/>
    <x v="2"/>
  </r>
  <r>
    <s v="De569c11"/>
    <n v="6.9487353206865402E-2"/>
    <n v="17712"/>
    <n v="1230.76"/>
    <x v="3"/>
    <x v="2"/>
  </r>
  <r>
    <s v="De569c11"/>
    <n v="2.9486815235727604E-2"/>
    <n v="11263"/>
    <n v="332.11"/>
    <x v="3"/>
    <x v="2"/>
  </r>
  <r>
    <s v="De569c11"/>
    <n v="0.13948722661275501"/>
    <n v="10882"/>
    <n v="1517.9"/>
    <x v="3"/>
    <x v="2"/>
  </r>
  <r>
    <s v="De569c11"/>
    <n v="1.9487179487179488E-2"/>
    <n v="17823"/>
    <n v="347.32"/>
    <x v="3"/>
    <x v="2"/>
  </r>
  <r>
    <s v="De569c11"/>
    <n v="2.9486944291567296E-2"/>
    <n v="16353"/>
    <n v="482.2"/>
    <x v="3"/>
    <x v="2"/>
  </r>
  <r>
    <s v="De569c11"/>
    <n v="7.9487141148325363E-2"/>
    <n v="13376"/>
    <n v="1063.22"/>
    <x v="3"/>
    <x v="2"/>
  </r>
  <r>
    <s v="De569c11"/>
    <n v="1.9486808818214674E-2"/>
    <n v="11068"/>
    <n v="215.68"/>
    <x v="3"/>
    <x v="2"/>
  </r>
  <r>
    <s v="De569c11"/>
    <n v="1.948694613503214E-2"/>
    <n v="17581"/>
    <n v="342.6"/>
    <x v="3"/>
    <x v="2"/>
  </r>
  <r>
    <s v="De569c11"/>
    <n v="0.11948717948717949"/>
    <n v="17394"/>
    <n v="2078.36"/>
    <x v="3"/>
    <x v="2"/>
  </r>
  <r>
    <s v="De569c11"/>
    <n v="3.9487161198288163E-2"/>
    <n v="14020"/>
    <n v="553.61"/>
    <x v="3"/>
    <x v="2"/>
  </r>
  <r>
    <s v="De569c11"/>
    <n v="3.9487334868500791E-2"/>
    <n v="16502"/>
    <n v="651.62"/>
    <x v="3"/>
    <x v="2"/>
  </r>
  <r>
    <s v="De569c11"/>
    <n v="3.9487228607918264E-2"/>
    <n v="15660"/>
    <n v="618.37"/>
    <x v="3"/>
    <x v="2"/>
  </r>
  <r>
    <s v="De569c11"/>
    <n v="9.9487300340403248E-2"/>
    <n v="19095"/>
    <n v="1899.71"/>
    <x v="3"/>
    <x v="2"/>
  </r>
  <r>
    <s v="De569c11"/>
    <n v="9.487554904831625E-3"/>
    <n v="10928"/>
    <n v="103.68"/>
    <x v="3"/>
    <x v="2"/>
  </r>
  <r>
    <s v="De569c11"/>
    <n v="0.1594871794871795"/>
    <n v="19305"/>
    <n v="3078.9"/>
    <x v="3"/>
    <x v="2"/>
  </r>
  <r>
    <s v="De569c11"/>
    <n v="-5.1259206462342605E-4"/>
    <n v="16836"/>
    <n v="-8.6300000000000008"/>
    <x v="3"/>
    <x v="2"/>
  </r>
  <r>
    <s v="De569c11"/>
    <n v="0.1394872572815534"/>
    <n v="16480"/>
    <n v="2298.75"/>
    <x v="3"/>
    <x v="2"/>
  </r>
  <r>
    <s v="De569c11"/>
    <n v="1.9486948017753705E-2"/>
    <n v="13293"/>
    <n v="259.04000000000002"/>
    <x v="3"/>
    <x v="2"/>
  </r>
  <r>
    <s v="De569c11"/>
    <n v="4.9486790645701967E-2"/>
    <n v="12529"/>
    <n v="620.02"/>
    <x v="3"/>
    <x v="2"/>
  </r>
  <r>
    <s v="De569c11"/>
    <n v="9.4874715261959001E-3"/>
    <n v="16682"/>
    <n v="158.27000000000001"/>
    <x v="3"/>
    <x v="2"/>
  </r>
  <r>
    <s v="Dc20a1c2"/>
    <n v="9.8974541570233235E-2"/>
    <n v="11234"/>
    <n v="1111.8800000000001"/>
    <x v="3"/>
    <x v="3"/>
  </r>
  <r>
    <s v="Dc20a1c2"/>
    <n v="1.8974769346639053E-2"/>
    <n v="10622"/>
    <n v="201.55"/>
    <x v="3"/>
    <x v="3"/>
  </r>
  <r>
    <s v="Dc20a1c2"/>
    <n v="5.8974439146408195E-2"/>
    <n v="12793"/>
    <n v="754.46"/>
    <x v="3"/>
    <x v="3"/>
  </r>
  <r>
    <s v="Dc20a1c2"/>
    <n v="2.8974689299787817E-2"/>
    <n v="13196"/>
    <n v="382.35"/>
    <x v="3"/>
    <x v="3"/>
  </r>
  <r>
    <s v="Dc20a1c2"/>
    <n v="8.8974198918019151E-2"/>
    <n v="19224"/>
    <n v="1710.44"/>
    <x v="3"/>
    <x v="3"/>
  </r>
  <r>
    <s v="Dc20a1c2"/>
    <n v="7.8974161203239496E-2"/>
    <n v="18151"/>
    <n v="1433.46"/>
    <x v="3"/>
    <x v="3"/>
  </r>
  <r>
    <s v="Dc20a1c2"/>
    <n v="0.12897472794316034"/>
    <n v="11119"/>
    <n v="1434.07"/>
    <x v="3"/>
    <x v="3"/>
  </r>
  <r>
    <s v="Dc20a1c2"/>
    <n v="7.897429171038825E-2"/>
    <n v="15248"/>
    <n v="1204.2"/>
    <x v="3"/>
    <x v="3"/>
  </r>
  <r>
    <s v="Dc20a1c2"/>
    <n v="2.8974293059125963E-2"/>
    <n v="19450"/>
    <n v="563.54999999999995"/>
    <x v="3"/>
    <x v="3"/>
  </r>
  <r>
    <s v="Dc20a1c2"/>
    <n v="0.18897400185701022"/>
    <n v="10770"/>
    <n v="2035.25"/>
    <x v="3"/>
    <x v="3"/>
  </r>
  <r>
    <s v="Dc20a1c2"/>
    <n v="4.897400919012062E-2"/>
    <n v="13928"/>
    <n v="682.11"/>
    <x v="3"/>
    <x v="3"/>
  </r>
  <r>
    <s v="Dc20a1c2"/>
    <n v="4.8974594992636226E-2"/>
    <n v="10864"/>
    <n v="532.05999999999995"/>
    <x v="3"/>
    <x v="3"/>
  </r>
  <r>
    <s v="Dc20a1c2"/>
    <n v="1.897399660825325E-2"/>
    <n v="10614"/>
    <n v="201.39"/>
    <x v="3"/>
    <x v="3"/>
  </r>
  <r>
    <s v="Dc20a1c2"/>
    <n v="8.897478843441467E-2"/>
    <n v="11344"/>
    <n v="1009.33"/>
    <x v="3"/>
    <x v="3"/>
  </r>
  <r>
    <s v="Dc20a1c2"/>
    <n v="-1.0258826485739414E-3"/>
    <n v="15918"/>
    <n v="-16.329999999999998"/>
    <x v="3"/>
    <x v="3"/>
  </r>
  <r>
    <s v="Dc20a1c2"/>
    <n v="0.12897431781701443"/>
    <n v="12460"/>
    <n v="1607.02"/>
    <x v="3"/>
    <x v="3"/>
  </r>
  <r>
    <s v="Dc20a1c2"/>
    <n v="3.8973951434878584E-2"/>
    <n v="11325"/>
    <n v="441.38"/>
    <x v="3"/>
    <x v="3"/>
  </r>
  <r>
    <s v="Dc20a1c2"/>
    <n v="8.9745823511325207E-3"/>
    <n v="19514"/>
    <n v="175.13"/>
    <x v="3"/>
    <x v="3"/>
  </r>
  <r>
    <s v="Dc20a1c2"/>
    <n v="8.897411561691114E-2"/>
    <n v="11590"/>
    <n v="1031.21"/>
    <x v="3"/>
    <x v="3"/>
  </r>
  <r>
    <s v="Dc20a1c2"/>
    <n v="-1.025420540656742E-3"/>
    <n v="18607"/>
    <n v="-19.079999999999998"/>
    <x v="3"/>
    <x v="3"/>
  </r>
  <r>
    <s v="Dc20a1c2"/>
    <n v="8.9742558326629113E-3"/>
    <n v="17402"/>
    <n v="156.16999999999999"/>
    <x v="3"/>
    <x v="3"/>
  </r>
  <r>
    <s v="Dc20a1c2"/>
    <n v="8.9741860913118855E-3"/>
    <n v="10382"/>
    <n v="93.17"/>
    <x v="3"/>
    <x v="3"/>
  </r>
  <r>
    <s v="Dc20a1c2"/>
    <n v="3.8974379895561358E-2"/>
    <n v="12256"/>
    <n v="477.67"/>
    <x v="3"/>
    <x v="3"/>
  </r>
  <r>
    <s v="Dc20a1c2"/>
    <n v="3.8974574490439166E-2"/>
    <n v="19036"/>
    <n v="741.92"/>
    <x v="3"/>
    <x v="3"/>
  </r>
  <r>
    <s v="Dc20a1c2"/>
    <n v="6.8974456521739141E-2"/>
    <n v="18400"/>
    <n v="1269.1300000000001"/>
    <x v="3"/>
    <x v="3"/>
  </r>
  <r>
    <s v="Dc20a1c2"/>
    <n v="7.8974070565948379E-2"/>
    <n v="16892"/>
    <n v="1334.03"/>
    <x v="3"/>
    <x v="3"/>
  </r>
  <r>
    <s v="Dc20a1c2"/>
    <n v="6.8974293496765399E-2"/>
    <n v="11748"/>
    <n v="810.31"/>
    <x v="3"/>
    <x v="3"/>
  </r>
  <r>
    <s v="Dc20a1c2"/>
    <n v="4.8974677430483678E-2"/>
    <n v="14493"/>
    <n v="709.79"/>
    <x v="3"/>
    <x v="3"/>
  </r>
  <r>
    <s v="Dc20a1c2"/>
    <n v="-1.0259893144978719E-3"/>
    <n v="11043"/>
    <n v="-11.33"/>
    <x v="3"/>
    <x v="3"/>
  </r>
  <r>
    <s v="Dc20a1c2"/>
    <n v="0.18897482530870108"/>
    <n v="10447"/>
    <n v="1974.22"/>
    <x v="3"/>
    <x v="3"/>
  </r>
  <r>
    <s v="Dc20a1c2"/>
    <n v="8.9744394900458466E-3"/>
    <n v="15923"/>
    <n v="142.9"/>
    <x v="3"/>
    <x v="3"/>
  </r>
  <r>
    <s v="Dc20a1c2"/>
    <n v="5.8974313708182541E-2"/>
    <n v="11329"/>
    <n v="668.12"/>
    <x v="3"/>
    <x v="3"/>
  </r>
  <r>
    <s v="Dc20a1c2"/>
    <n v="5.8974468085106389E-2"/>
    <n v="11750"/>
    <n v="692.95"/>
    <x v="3"/>
    <x v="3"/>
  </r>
  <r>
    <s v="Dc20a1c2"/>
    <n v="0.13897458711004837"/>
    <n v="17983"/>
    <n v="2499.1799999999998"/>
    <x v="3"/>
    <x v="3"/>
  </r>
  <r>
    <s v="Dc20a1c2"/>
    <n v="7.8974302171023483E-2"/>
    <n v="18056"/>
    <n v="1425.96"/>
    <x v="3"/>
    <x v="3"/>
  </r>
  <r>
    <s v="Dc20a1c2"/>
    <n v="0.14897476871320436"/>
    <n v="11890"/>
    <n v="1771.31"/>
    <x v="3"/>
    <x v="3"/>
  </r>
  <r>
    <s v="Dc20a1c2"/>
    <n v="0.3689745742384265"/>
    <n v="16676"/>
    <n v="6153.02"/>
    <x v="3"/>
    <x v="3"/>
  </r>
  <r>
    <s v="Dc20a1c2"/>
    <n v="2.8974632436961988E-2"/>
    <n v="13127"/>
    <n v="380.35"/>
    <x v="3"/>
    <x v="3"/>
  </r>
  <r>
    <s v="Dc20a1c2"/>
    <n v="1.8974530831099196E-2"/>
    <n v="17904"/>
    <n v="339.72"/>
    <x v="3"/>
    <x v="3"/>
  </r>
  <r>
    <s v="D04f9f83"/>
    <n v="0.50418621555540877"/>
    <n v="15133"/>
    <n v="7629.85"/>
    <x v="3"/>
    <x v="4"/>
  </r>
  <r>
    <s v="D04f9f83"/>
    <n v="4.4186119086256401E-2"/>
    <n v="16022"/>
    <n v="707.95"/>
    <x v="3"/>
    <x v="4"/>
  </r>
  <r>
    <s v="D04f9f83"/>
    <n v="3.4186297705997327E-2"/>
    <n v="19442"/>
    <n v="664.65"/>
    <x v="3"/>
    <x v="4"/>
  </r>
  <r>
    <s v="D04f9f83"/>
    <n v="-1.5813687124176769E-2"/>
    <n v="10477"/>
    <n v="-165.68"/>
    <x v="3"/>
    <x v="4"/>
  </r>
  <r>
    <s v="D04f9f83"/>
    <n v="-3.5813894523326575E-2"/>
    <n v="19720"/>
    <n v="-706.25"/>
    <x v="3"/>
    <x v="4"/>
  </r>
  <r>
    <s v="D04f9f83"/>
    <n v="-1.5813727224482575E-2"/>
    <n v="11306"/>
    <n v="-178.79"/>
    <x v="3"/>
    <x v="4"/>
  </r>
  <r>
    <s v="D04f9f83"/>
    <n v="8.4185771026409312E-2"/>
    <n v="14351"/>
    <n v="1208.1500000000001"/>
    <x v="3"/>
    <x v="4"/>
  </r>
  <r>
    <s v="D04f9f83"/>
    <n v="0.13418641768414333"/>
    <n v="12531"/>
    <n v="1681.49"/>
    <x v="3"/>
    <x v="4"/>
  </r>
  <r>
    <s v="D04f9f83"/>
    <n v="0.13418589075755322"/>
    <n v="13438"/>
    <n v="1803.19"/>
    <x v="3"/>
    <x v="4"/>
  </r>
  <r>
    <s v="D04f9f83"/>
    <n v="0.3241863190273912"/>
    <n v="13654"/>
    <n v="4426.4399999999996"/>
    <x v="3"/>
    <x v="4"/>
  </r>
  <r>
    <s v="D04f9f83"/>
    <n v="0.13418614781472338"/>
    <n v="13774"/>
    <n v="1848.28"/>
    <x v="3"/>
    <x v="4"/>
  </r>
  <r>
    <s v="D04f9f83"/>
    <n v="0.34418580868470738"/>
    <n v="12712"/>
    <n v="4375.29"/>
    <x v="3"/>
    <x v="4"/>
  </r>
  <r>
    <s v="D04f9f83"/>
    <n v="0.10418638041843292"/>
    <n v="14626"/>
    <n v="1523.83"/>
    <x v="3"/>
    <x v="4"/>
  </r>
  <r>
    <s v="D04f9f83"/>
    <n v="0.52418605945885766"/>
    <n v="17962"/>
    <n v="9415.43"/>
    <x v="3"/>
    <x v="4"/>
  </r>
  <r>
    <s v="D04f9f83"/>
    <n v="0.10418614020950845"/>
    <n v="19856"/>
    <n v="2068.7199999999998"/>
    <x v="3"/>
    <x v="4"/>
  </r>
  <r>
    <s v="D04f9f83"/>
    <n v="-1.5814207650273224E-2"/>
    <n v="14640"/>
    <n v="-231.52"/>
    <x v="3"/>
    <x v="4"/>
  </r>
  <r>
    <s v="D04f9f83"/>
    <n v="-1.581367532726427E-2"/>
    <n v="15049"/>
    <n v="-237.98"/>
    <x v="3"/>
    <x v="4"/>
  </r>
  <r>
    <s v="D04f9f83"/>
    <n v="4.4186411423191595E-2"/>
    <n v="12746"/>
    <n v="563.20000000000005"/>
    <x v="3"/>
    <x v="4"/>
  </r>
  <r>
    <s v="D04f9f83"/>
    <n v="4.1860794448771504E-3"/>
    <n v="14123"/>
    <n v="59.12"/>
    <x v="3"/>
    <x v="4"/>
  </r>
  <r>
    <s v="D04f9f83"/>
    <n v="0.10418596660023366"/>
    <n v="14551"/>
    <n v="1516.01"/>
    <x v="3"/>
    <x v="4"/>
  </r>
  <r>
    <s v="D04f9f83"/>
    <n v="0.5041858055603522"/>
    <n v="11582"/>
    <n v="5839.48"/>
    <x v="3"/>
    <x v="4"/>
  </r>
  <r>
    <s v="D04f9f83"/>
    <n v="0.54418602549037332"/>
    <n v="11063"/>
    <n v="6020.33"/>
    <x v="3"/>
    <x v="4"/>
  </r>
  <r>
    <s v="D04f9f83"/>
    <n v="0.39418574830555048"/>
    <n v="10918"/>
    <n v="4303.72"/>
    <x v="3"/>
    <x v="4"/>
  </r>
  <r>
    <s v="D04f9f83"/>
    <n v="1.4185962373371925E-2"/>
    <n v="11056"/>
    <n v="156.84"/>
    <x v="3"/>
    <x v="4"/>
  </r>
  <r>
    <s v="D04f9f83"/>
    <n v="8.4185770457749096E-2"/>
    <n v="13479"/>
    <n v="1134.74"/>
    <x v="3"/>
    <x v="4"/>
  </r>
  <r>
    <s v="D04f9f83"/>
    <n v="0.16418608016206049"/>
    <n v="13822"/>
    <n v="2269.38"/>
    <x v="3"/>
    <x v="4"/>
  </r>
  <r>
    <s v="D04f9f83"/>
    <n v="-2.5813666400406651E-2"/>
    <n v="13771"/>
    <n v="-355.48"/>
    <x v="3"/>
    <x v="4"/>
  </r>
  <r>
    <s v="D04f9f83"/>
    <n v="4.1861642294713161E-3"/>
    <n v="17780"/>
    <n v="74.430000000000007"/>
    <x v="3"/>
    <x v="4"/>
  </r>
  <r>
    <s v="D04f9f83"/>
    <n v="1.4186219739292367E-2"/>
    <n v="10740"/>
    <n v="152.36000000000001"/>
    <x v="3"/>
    <x v="4"/>
  </r>
  <r>
    <s v="D04f9f83"/>
    <n v="-3.5813931206285336E-2"/>
    <n v="10437"/>
    <n v="-373.79"/>
    <x v="3"/>
    <x v="4"/>
  </r>
  <r>
    <s v="D04f9f83"/>
    <n v="-2.5813893376413571E-2"/>
    <n v="15475"/>
    <n v="-399.47"/>
    <x v="3"/>
    <x v="4"/>
  </r>
  <r>
    <s v="D04f9f83"/>
    <n v="4.1858911781328676E-3"/>
    <n v="19463"/>
    <n v="81.47"/>
    <x v="3"/>
    <x v="4"/>
  </r>
  <r>
    <s v="D04f9f83"/>
    <n v="0.18418591992258376"/>
    <n v="16534"/>
    <n v="3045.33"/>
    <x v="3"/>
    <x v="4"/>
  </r>
  <r>
    <s v="D04f9f83"/>
    <n v="-5.8139760909709402E-3"/>
    <n v="10289"/>
    <n v="-59.82"/>
    <x v="3"/>
    <x v="4"/>
  </r>
  <r>
    <s v="D04f9f83"/>
    <n v="0.19418573148705601"/>
    <n v="13288"/>
    <n v="2580.34"/>
    <x v="3"/>
    <x v="4"/>
  </r>
  <r>
    <s v="D04f9f83"/>
    <n v="-2.5813519355472589E-2"/>
    <n v="10178"/>
    <n v="-262.73"/>
    <x v="3"/>
    <x v="4"/>
  </r>
  <r>
    <s v="D04f9f83"/>
    <n v="1.4186046511627907E-2"/>
    <n v="14276"/>
    <n v="202.52"/>
    <x v="3"/>
    <x v="4"/>
  </r>
  <r>
    <s v="D04f9f83"/>
    <n v="0.18418606825619446"/>
    <n v="10695"/>
    <n v="1969.87"/>
    <x v="3"/>
    <x v="4"/>
  </r>
  <r>
    <s v="D04f9f83"/>
    <n v="-2.5813766366761758E-2"/>
    <n v="13671"/>
    <n v="-352.9"/>
    <x v="3"/>
    <x v="4"/>
  </r>
  <r>
    <s v="D04f9f83"/>
    <n v="8.4185699709598924E-2"/>
    <n v="12741"/>
    <n v="1072.6099999999999"/>
    <x v="3"/>
    <x v="4"/>
  </r>
  <r>
    <s v="D04f9f83"/>
    <n v="9.4185877534843782E-2"/>
    <n v="15139"/>
    <n v="1425.88"/>
    <x v="3"/>
    <x v="4"/>
  </r>
  <r>
    <s v="D04f9f83"/>
    <n v="0.32418600643382356"/>
    <n v="17408"/>
    <n v="5643.43"/>
    <x v="3"/>
    <x v="4"/>
  </r>
  <r>
    <s v="D04f9f83"/>
    <n v="-2.5813728129205921E-2"/>
    <n v="18575"/>
    <n v="-479.49"/>
    <x v="3"/>
    <x v="4"/>
  </r>
  <r>
    <s v="D7cefff4"/>
    <n v="0.13871797360248447"/>
    <n v="10304"/>
    <n v="1429.35"/>
    <x v="3"/>
    <x v="5"/>
  </r>
  <r>
    <s v="D7cefff4"/>
    <n v="1.8718089319441907E-2"/>
    <n v="16413"/>
    <n v="307.22000000000003"/>
    <x v="3"/>
    <x v="5"/>
  </r>
  <r>
    <s v="D7cefff4"/>
    <n v="2.8717986786430109E-2"/>
    <n v="13471"/>
    <n v="386.86"/>
    <x v="3"/>
    <x v="5"/>
  </r>
  <r>
    <s v="D7cefff4"/>
    <n v="0.15871797962750889"/>
    <n v="16591"/>
    <n v="2633.29"/>
    <x v="3"/>
    <x v="5"/>
  </r>
  <r>
    <s v="D7cefff4"/>
    <n v="0.71871796601025084"/>
    <n v="14828"/>
    <n v="10657.15"/>
    <x v="3"/>
    <x v="5"/>
  </r>
  <r>
    <s v="D7cefff4"/>
    <n v="0.20871753246753247"/>
    <n v="11704"/>
    <n v="2442.83"/>
    <x v="3"/>
    <x v="5"/>
  </r>
  <r>
    <s v="D7cefff4"/>
    <n v="8.8717722700404442E-2"/>
    <n v="19286"/>
    <n v="1711.01"/>
    <x v="3"/>
    <x v="5"/>
  </r>
  <r>
    <s v="D7cefff4"/>
    <n v="7.8718186024988424E-2"/>
    <n v="12966"/>
    <n v="1020.66"/>
    <x v="3"/>
    <x v="5"/>
  </r>
  <r>
    <s v="D7cefff4"/>
    <n v="0.22871799205611426"/>
    <n v="11833"/>
    <n v="2706.42"/>
    <x v="3"/>
    <x v="5"/>
  </r>
  <r>
    <s v="D7cefff4"/>
    <n v="5.8718091572123175E-2"/>
    <n v="19744"/>
    <n v="1159.33"/>
    <x v="3"/>
    <x v="5"/>
  </r>
  <r>
    <s v="D7cefff4"/>
    <n v="7.8717590436267651E-2"/>
    <n v="12882"/>
    <n v="1014.04"/>
    <x v="3"/>
    <x v="5"/>
  </r>
  <r>
    <s v="D7cefff4"/>
    <n v="0.15871790791427964"/>
    <n v="18852"/>
    <n v="2992.15"/>
    <x v="3"/>
    <x v="5"/>
  </r>
  <r>
    <s v="D7cefff4"/>
    <n v="0.10871802889125133"/>
    <n v="15991"/>
    <n v="1738.51"/>
    <x v="3"/>
    <x v="5"/>
  </r>
  <r>
    <s v="D7cefff4"/>
    <n v="0.15871789218388271"/>
    <n v="18142"/>
    <n v="2879.46"/>
    <x v="3"/>
    <x v="5"/>
  </r>
  <r>
    <s v="D7cefff4"/>
    <n v="6.871817662370644E-2"/>
    <n v="15751"/>
    <n v="1082.3800000000001"/>
    <x v="3"/>
    <x v="5"/>
  </r>
  <r>
    <s v="D7cefff4"/>
    <n v="0.16871806709756848"/>
    <n v="12996"/>
    <n v="2192.66"/>
    <x v="3"/>
    <x v="5"/>
  </r>
  <r>
    <s v="D7cefff4"/>
    <n v="0.28871760923018724"/>
    <n v="10574"/>
    <n v="3052.9"/>
    <x v="3"/>
    <x v="5"/>
  </r>
  <r>
    <s v="D7cefff4"/>
    <n v="9.871814311541377E-2"/>
    <n v="17147"/>
    <n v="1692.72"/>
    <x v="3"/>
    <x v="5"/>
  </r>
  <r>
    <s v="D7cefff4"/>
    <n v="0.13871764551307317"/>
    <n v="15222"/>
    <n v="2111.56"/>
    <x v="3"/>
    <x v="5"/>
  </r>
  <r>
    <s v="D7cefff4"/>
    <n v="1.8717762200767096E-2"/>
    <n v="15122"/>
    <n v="283.05"/>
    <x v="3"/>
    <x v="5"/>
  </r>
  <r>
    <s v="D7cefff4"/>
    <n v="4.8717786561264818E-2"/>
    <n v="18975"/>
    <n v="924.42"/>
    <x v="3"/>
    <x v="5"/>
  </r>
  <r>
    <s v="D7cefff4"/>
    <n v="0.16871762702751142"/>
    <n v="11159"/>
    <n v="1882.72"/>
    <x v="3"/>
    <x v="5"/>
  </r>
  <r>
    <s v="D7cefff4"/>
    <n v="0.16871787208607292"/>
    <n v="10038"/>
    <n v="1693.59"/>
    <x v="3"/>
    <x v="5"/>
  </r>
  <r>
    <s v="D7cefff4"/>
    <n v="5.8717874675137165E-2"/>
    <n v="10389"/>
    <n v="610.02"/>
    <x v="3"/>
    <x v="5"/>
  </r>
  <r>
    <s v="D7cefff4"/>
    <n v="5.8718189648422209E-2"/>
    <n v="12771"/>
    <n v="749.89"/>
    <x v="3"/>
    <x v="5"/>
  </r>
  <r>
    <s v="D7cefff4"/>
    <n v="0.10871813606104888"/>
    <n v="12318"/>
    <n v="1339.19"/>
    <x v="3"/>
    <x v="5"/>
  </r>
  <r>
    <s v="D7cefff4"/>
    <n v="8.7180081960875275E-3"/>
    <n v="12933"/>
    <n v="112.75"/>
    <x v="3"/>
    <x v="5"/>
  </r>
  <r>
    <s v="D7cefff4"/>
    <n v="9.8717948717948728E-2"/>
    <n v="19656"/>
    <n v="1940.4"/>
    <x v="3"/>
    <x v="5"/>
  </r>
  <r>
    <s v="D7cefff4"/>
    <n v="0.42871800855698172"/>
    <n v="12855"/>
    <n v="5511.17"/>
    <x v="3"/>
    <x v="5"/>
  </r>
  <r>
    <s v="D7cefff4"/>
    <n v="1.8717926108808746E-2"/>
    <n v="11341"/>
    <n v="212.28"/>
    <x v="3"/>
    <x v="5"/>
  </r>
  <r>
    <s v="D7cefff4"/>
    <n v="0.11871821609047886"/>
    <n v="12467"/>
    <n v="1480.06"/>
    <x v="3"/>
    <x v="5"/>
  </r>
  <r>
    <s v="D7cefff4"/>
    <n v="0.42871790568887397"/>
    <n v="11918"/>
    <n v="5109.46"/>
    <x v="3"/>
    <x v="5"/>
  </r>
  <r>
    <s v="D7cefff4"/>
    <n v="7.8717589348283115E-2"/>
    <n v="11416"/>
    <n v="898.64"/>
    <x v="3"/>
    <x v="5"/>
  </r>
  <r>
    <s v="D7cefff4"/>
    <n v="0.37871786220392739"/>
    <n v="14819"/>
    <n v="5612.22"/>
    <x v="3"/>
    <x v="5"/>
  </r>
  <r>
    <s v="D7cefff4"/>
    <n v="0.18871749791801609"/>
    <n v="10807"/>
    <n v="2039.47"/>
    <x v="3"/>
    <x v="5"/>
  </r>
  <r>
    <s v="D7cefff4"/>
    <n v="5.8717874171415281E-2"/>
    <n v="17198"/>
    <n v="1009.83"/>
    <x v="3"/>
    <x v="5"/>
  </r>
  <r>
    <s v="D7cefff4"/>
    <n v="0.208717973888289"/>
    <n v="10187"/>
    <n v="2126.21"/>
    <x v="3"/>
    <x v="5"/>
  </r>
  <r>
    <s v="D7cefff4"/>
    <n v="6.8718216435327342E-2"/>
    <n v="16282"/>
    <n v="1118.8699999999999"/>
    <x v="3"/>
    <x v="5"/>
  </r>
  <r>
    <s v="D7cefff4"/>
    <n v="0.52871779790612872"/>
    <n v="17002"/>
    <n v="8989.26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B1482B-E0C5-4CB9-A338-E5DDE5823C4C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H20" firstHeaderRow="1" firstDataRow="2" firstDataCol="1"/>
  <pivotFields count="6">
    <pivotField showAll="0"/>
    <pivotField dataField="1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Unit Cost" fld="1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F99C63-61A4-4EEF-ADE1-F079BFA6B9B8}" name="Table57" displayName="Table57" ref="A1:G877" totalsRowShown="0">
  <autoFilter ref="A1:G877" xr:uid="{29F99C63-61A4-4EEF-ADE1-F079BFA6B9B8}"/>
  <sortState xmlns:xlrd2="http://schemas.microsoft.com/office/spreadsheetml/2017/richdata2" ref="A2:G877">
    <sortCondition ref="F1:F877"/>
  </sortState>
  <tableColumns count="7">
    <tableColumn id="1" xr3:uid="{435AE276-2AC8-4F2D-836B-34814B24E3C3}" name="source_id"/>
    <tableColumn id="2" xr3:uid="{C925270F-25FB-459A-9B1A-0E84CC7F8654}" name="destination_id"/>
    <tableColumn id="7" xr3:uid="{F563CDC0-8EF3-4A3D-A86E-C75DEC8C58B9}" name="Unit Cost" dataDxfId="0">
      <calculatedColumnFormula>Table57[[#This Row],[total_cost]]/Table57[[#This Row],[units_shipped]]</calculatedColumnFormula>
    </tableColumn>
    <tableColumn id="3" xr3:uid="{7A21013D-1341-4BD6-84FC-5C410402AD06}" name="units_shipped"/>
    <tableColumn id="4" xr3:uid="{F7206F2F-C939-405C-8C12-FB89755B8687}" name="total_cost"/>
    <tableColumn id="5" xr3:uid="{3A3F56D6-1BDE-4AD1-B06B-B9EA6839DA61}" name="Source">
      <calculatedColumnFormula>_xlfn.XLOOKUP(A2,'Limits &amp; Constraints'!$F$2:$F$5,'Limits &amp; Constraints'!$G$2:$G$5)</calculatedColumnFormula>
    </tableColumn>
    <tableColumn id="6" xr3:uid="{D7543058-E92D-4117-9950-069B9DFC84DB}" name="Destination">
      <calculatedColumnFormula>_xlfn.XLOOKUP(B2,'Limits &amp; Constraints'!$F$6:$F$11,'Limits &amp; Constraints'!$G$6:$G$11)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2FFAA9-F323-4449-BB13-6E1905822EDA}" name="Table2" displayName="Table2" ref="F1:G11" totalsRowShown="0">
  <autoFilter ref="F1:G11" xr:uid="{902FFAA9-F323-4449-BB13-6E1905822EDA}"/>
  <tableColumns count="2">
    <tableColumn id="1" xr3:uid="{FFEDE71F-B86A-4DD8-B85B-A50B2296C497}" name="Location ID"/>
    <tableColumn id="2" xr3:uid="{62A59D77-C92F-46C3-A99D-A71889D6C4D1}" name="Location 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C50FA2-D0C7-41E0-B3A3-A5CA4900F6C0}" name="Table3" displayName="Table3" ref="A1:C11" totalsRowShown="0">
  <autoFilter ref="A1:C11" xr:uid="{20C50FA2-D0C7-41E0-B3A3-A5CA4900F6C0}"/>
  <tableColumns count="3">
    <tableColumn id="1" xr3:uid="{ABF145D2-A22A-4676-BB25-19FD12592E5C}" name="Location ID"/>
    <tableColumn id="2" xr3:uid="{7C411E9A-8C97-4E29-821B-E42344365CF3}" name="Capacity"/>
    <tableColumn id="3" xr3:uid="{F8C23E1F-696A-47B8-AC0D-72EB25B26D70}" name="Dema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2D83-CE36-40DA-8DC4-EC781B85EC0A}">
  <dimension ref="A1:G877"/>
  <sheetViews>
    <sheetView workbookViewId="0">
      <selection activeCell="I30" sqref="I30"/>
    </sheetView>
  </sheetViews>
  <sheetFormatPr defaultRowHeight="14.4" x14ac:dyDescent="0.3"/>
  <cols>
    <col min="1" max="1" width="13.6640625" customWidth="1"/>
    <col min="2" max="3" width="14.6640625" customWidth="1"/>
    <col min="4" max="4" width="16.109375" customWidth="1"/>
    <col min="5" max="5" width="14.44140625" customWidth="1"/>
    <col min="6" max="6" width="23" customWidth="1"/>
    <col min="7" max="7" width="19.109375" customWidth="1"/>
  </cols>
  <sheetData>
    <row r="1" spans="1:7" x14ac:dyDescent="0.3">
      <c r="A1" t="s">
        <v>20</v>
      </c>
      <c r="B1" t="s">
        <v>21</v>
      </c>
      <c r="C1" t="s">
        <v>32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3">
      <c r="A2" t="s">
        <v>2</v>
      </c>
      <c r="B2" t="s">
        <v>16</v>
      </c>
      <c r="C2">
        <f>Table57[[#This Row],[total_cost]]/Table57[[#This Row],[units_shipped]]</f>
        <v>5.6944797761383871E-2</v>
      </c>
      <c r="D2">
        <v>11793</v>
      </c>
      <c r="E2">
        <v>671.55</v>
      </c>
      <c r="F2" t="str">
        <f>_xlfn.XLOOKUP(A2,'Limits &amp; Constraints'!$F$2:$F$5,'Limits &amp; Constraints'!$G$2:$G$5)</f>
        <v>Butter Pecan Bluff</v>
      </c>
      <c r="G2" t="str">
        <f>_xlfn.XLOOKUP(B2,'Limits &amp; Constraints'!$F$6:$F$11,'Limits &amp; Constraints'!$G$6:$G$11)</f>
        <v>Macaron Market</v>
      </c>
    </row>
    <row r="3" spans="1:7" x14ac:dyDescent="0.3">
      <c r="A3" t="s">
        <v>2</v>
      </c>
      <c r="B3" t="s">
        <v>16</v>
      </c>
      <c r="C3">
        <f>Table57[[#This Row],[total_cost]]/Table57[[#This Row],[units_shipped]]</f>
        <v>0.25694440130455037</v>
      </c>
      <c r="D3">
        <v>12878</v>
      </c>
      <c r="E3">
        <v>3308.93</v>
      </c>
      <c r="F3" t="str">
        <f>_xlfn.XLOOKUP(A3,'Limits &amp; Constraints'!$F$2:$F$5,'Limits &amp; Constraints'!$G$2:$G$5)</f>
        <v>Butter Pecan Bluff</v>
      </c>
      <c r="G3" t="str">
        <f>_xlfn.XLOOKUP(B3,'Limits &amp; Constraints'!$F$6:$F$11,'Limits &amp; Constraints'!$G$6:$G$11)</f>
        <v>Macaron Market</v>
      </c>
    </row>
    <row r="4" spans="1:7" x14ac:dyDescent="0.3">
      <c r="A4" t="s">
        <v>2</v>
      </c>
      <c r="B4" t="s">
        <v>16</v>
      </c>
      <c r="C4">
        <f>Table57[[#This Row],[total_cost]]/Table57[[#This Row],[units_shipped]]</f>
        <v>0.15694441028163816</v>
      </c>
      <c r="D4">
        <v>16262</v>
      </c>
      <c r="E4">
        <v>2552.23</v>
      </c>
      <c r="F4" t="str">
        <f>_xlfn.XLOOKUP(A4,'Limits &amp; Constraints'!$F$2:$F$5,'Limits &amp; Constraints'!$G$2:$G$5)</f>
        <v>Butter Pecan Bluff</v>
      </c>
      <c r="G4" t="str">
        <f>_xlfn.XLOOKUP(B4,'Limits &amp; Constraints'!$F$6:$F$11,'Limits &amp; Constraints'!$G$6:$G$11)</f>
        <v>Macaron Market</v>
      </c>
    </row>
    <row r="5" spans="1:7" x14ac:dyDescent="0.3">
      <c r="A5" t="s">
        <v>2</v>
      </c>
      <c r="B5" t="s">
        <v>16</v>
      </c>
      <c r="C5">
        <f>Table57[[#This Row],[total_cost]]/Table57[[#This Row],[units_shipped]]</f>
        <v>0.17694460169834211</v>
      </c>
      <c r="D5">
        <v>12365</v>
      </c>
      <c r="E5">
        <v>2187.92</v>
      </c>
      <c r="F5" t="str">
        <f>_xlfn.XLOOKUP(A5,'Limits &amp; Constraints'!$F$2:$F$5,'Limits &amp; Constraints'!$G$2:$G$5)</f>
        <v>Butter Pecan Bluff</v>
      </c>
      <c r="G5" t="str">
        <f>_xlfn.XLOOKUP(B5,'Limits &amp; Constraints'!$F$6:$F$11,'Limits &amp; Constraints'!$G$6:$G$11)</f>
        <v>Macaron Market</v>
      </c>
    </row>
    <row r="6" spans="1:7" x14ac:dyDescent="0.3">
      <c r="A6" t="s">
        <v>2</v>
      </c>
      <c r="B6" t="s">
        <v>16</v>
      </c>
      <c r="C6">
        <f>Table57[[#This Row],[total_cost]]/Table57[[#This Row],[units_shipped]]</f>
        <v>1.6944166874843868E-2</v>
      </c>
      <c r="D6">
        <v>16012</v>
      </c>
      <c r="E6">
        <v>271.31</v>
      </c>
      <c r="F6" t="str">
        <f>_xlfn.XLOOKUP(A6,'Limits &amp; Constraints'!$F$2:$F$5,'Limits &amp; Constraints'!$G$2:$G$5)</f>
        <v>Butter Pecan Bluff</v>
      </c>
      <c r="G6" t="str">
        <f>_xlfn.XLOOKUP(B6,'Limits &amp; Constraints'!$F$6:$F$11,'Limits &amp; Constraints'!$G$6:$G$11)</f>
        <v>Macaron Market</v>
      </c>
    </row>
    <row r="7" spans="1:7" x14ac:dyDescent="0.3">
      <c r="A7" t="s">
        <v>2</v>
      </c>
      <c r="B7" t="s">
        <v>16</v>
      </c>
      <c r="C7">
        <f>Table57[[#This Row],[total_cost]]/Table57[[#This Row],[units_shipped]]</f>
        <v>6.9445270230096912E-3</v>
      </c>
      <c r="D7">
        <v>16819</v>
      </c>
      <c r="E7">
        <v>116.8</v>
      </c>
      <c r="F7" t="str">
        <f>_xlfn.XLOOKUP(A7,'Limits &amp; Constraints'!$F$2:$F$5,'Limits &amp; Constraints'!$G$2:$G$5)</f>
        <v>Butter Pecan Bluff</v>
      </c>
      <c r="G7" t="str">
        <f>_xlfn.XLOOKUP(B7,'Limits &amp; Constraints'!$F$6:$F$11,'Limits &amp; Constraints'!$G$6:$G$11)</f>
        <v>Macaron Market</v>
      </c>
    </row>
    <row r="8" spans="1:7" x14ac:dyDescent="0.3">
      <c r="A8" t="s">
        <v>2</v>
      </c>
      <c r="B8" t="s">
        <v>16</v>
      </c>
      <c r="C8">
        <f>Table57[[#This Row],[total_cost]]/Table57[[#This Row],[units_shipped]]</f>
        <v>6.9444752915047191E-3</v>
      </c>
      <c r="D8">
        <v>18010</v>
      </c>
      <c r="E8">
        <v>125.07</v>
      </c>
      <c r="F8" t="str">
        <f>_xlfn.XLOOKUP(A8,'Limits &amp; Constraints'!$F$2:$F$5,'Limits &amp; Constraints'!$G$2:$G$5)</f>
        <v>Butter Pecan Bluff</v>
      </c>
      <c r="G8" t="str">
        <f>_xlfn.XLOOKUP(B8,'Limits &amp; Constraints'!$F$6:$F$11,'Limits &amp; Constraints'!$G$6:$G$11)</f>
        <v>Macaron Market</v>
      </c>
    </row>
    <row r="9" spans="1:7" x14ac:dyDescent="0.3">
      <c r="A9" t="s">
        <v>2</v>
      </c>
      <c r="B9" t="s">
        <v>16</v>
      </c>
      <c r="C9">
        <f>Table57[[#This Row],[total_cost]]/Table57[[#This Row],[units_shipped]]</f>
        <v>0.12694421988682295</v>
      </c>
      <c r="D9">
        <v>12370</v>
      </c>
      <c r="E9">
        <v>1570.3</v>
      </c>
      <c r="F9" t="str">
        <f>_xlfn.XLOOKUP(A9,'Limits &amp; Constraints'!$F$2:$F$5,'Limits &amp; Constraints'!$G$2:$G$5)</f>
        <v>Butter Pecan Bluff</v>
      </c>
      <c r="G9" t="str">
        <f>_xlfn.XLOOKUP(B9,'Limits &amp; Constraints'!$F$6:$F$11,'Limits &amp; Constraints'!$G$6:$G$11)</f>
        <v>Macaron Market</v>
      </c>
    </row>
    <row r="10" spans="1:7" x14ac:dyDescent="0.3">
      <c r="A10" t="s">
        <v>2</v>
      </c>
      <c r="B10" t="s">
        <v>16</v>
      </c>
      <c r="C10">
        <f>Table57[[#This Row],[total_cost]]/Table57[[#This Row],[units_shipped]]</f>
        <v>1.6944386873920553E-2</v>
      </c>
      <c r="D10">
        <v>14475</v>
      </c>
      <c r="E10">
        <v>245.27</v>
      </c>
      <c r="F10" t="str">
        <f>_xlfn.XLOOKUP(A10,'Limits &amp; Constraints'!$F$2:$F$5,'Limits &amp; Constraints'!$G$2:$G$5)</f>
        <v>Butter Pecan Bluff</v>
      </c>
      <c r="G10" t="str">
        <f>_xlfn.XLOOKUP(B10,'Limits &amp; Constraints'!$F$6:$F$11,'Limits &amp; Constraints'!$G$6:$G$11)</f>
        <v>Macaron Market</v>
      </c>
    </row>
    <row r="11" spans="1:7" x14ac:dyDescent="0.3">
      <c r="A11" t="s">
        <v>2</v>
      </c>
      <c r="B11" t="s">
        <v>16</v>
      </c>
      <c r="C11">
        <f>Table57[[#This Row],[total_cost]]/Table57[[#This Row],[units_shipped]]</f>
        <v>1.6944035346097203E-2</v>
      </c>
      <c r="D11">
        <v>12222</v>
      </c>
      <c r="E11">
        <v>207.09</v>
      </c>
      <c r="F11" t="str">
        <f>_xlfn.XLOOKUP(A11,'Limits &amp; Constraints'!$F$2:$F$5,'Limits &amp; Constraints'!$G$2:$G$5)</f>
        <v>Butter Pecan Bluff</v>
      </c>
      <c r="G11" t="str">
        <f>_xlfn.XLOOKUP(B11,'Limits &amp; Constraints'!$F$6:$F$11,'Limits &amp; Constraints'!$G$6:$G$11)</f>
        <v>Macaron Market</v>
      </c>
    </row>
    <row r="12" spans="1:7" x14ac:dyDescent="0.3">
      <c r="A12" t="s">
        <v>2</v>
      </c>
      <c r="B12" t="s">
        <v>16</v>
      </c>
      <c r="C12">
        <f>Table57[[#This Row],[total_cost]]/Table57[[#This Row],[units_shipped]]</f>
        <v>6.6944417778631082E-2</v>
      </c>
      <c r="D12">
        <v>10417</v>
      </c>
      <c r="E12">
        <v>697.36</v>
      </c>
      <c r="F12" t="str">
        <f>_xlfn.XLOOKUP(A12,'Limits &amp; Constraints'!$F$2:$F$5,'Limits &amp; Constraints'!$G$2:$G$5)</f>
        <v>Butter Pecan Bluff</v>
      </c>
      <c r="G12" t="str">
        <f>_xlfn.XLOOKUP(B12,'Limits &amp; Constraints'!$F$6:$F$11,'Limits &amp; Constraints'!$G$6:$G$11)</f>
        <v>Macaron Market</v>
      </c>
    </row>
    <row r="13" spans="1:7" x14ac:dyDescent="0.3">
      <c r="A13" t="s">
        <v>2</v>
      </c>
      <c r="B13" t="s">
        <v>16</v>
      </c>
      <c r="C13">
        <f>Table57[[#This Row],[total_cost]]/Table57[[#This Row],[units_shipped]]</f>
        <v>0.16694457053512887</v>
      </c>
      <c r="D13">
        <v>19827</v>
      </c>
      <c r="E13">
        <v>3310.01</v>
      </c>
      <c r="F13" t="str">
        <f>_xlfn.XLOOKUP(A13,'Limits &amp; Constraints'!$F$2:$F$5,'Limits &amp; Constraints'!$G$2:$G$5)</f>
        <v>Butter Pecan Bluff</v>
      </c>
      <c r="G13" t="str">
        <f>_xlfn.XLOOKUP(B13,'Limits &amp; Constraints'!$F$6:$F$11,'Limits &amp; Constraints'!$G$6:$G$11)</f>
        <v>Macaron Market</v>
      </c>
    </row>
    <row r="14" spans="1:7" x14ac:dyDescent="0.3">
      <c r="A14" t="s">
        <v>2</v>
      </c>
      <c r="B14" t="s">
        <v>16</v>
      </c>
      <c r="C14">
        <f>Table57[[#This Row],[total_cost]]/Table57[[#This Row],[units_shipped]]</f>
        <v>0.21694428346717443</v>
      </c>
      <c r="D14">
        <v>12079</v>
      </c>
      <c r="E14">
        <v>2620.4699999999998</v>
      </c>
      <c r="F14" t="str">
        <f>_xlfn.XLOOKUP(A14,'Limits &amp; Constraints'!$F$2:$F$5,'Limits &amp; Constraints'!$G$2:$G$5)</f>
        <v>Butter Pecan Bluff</v>
      </c>
      <c r="G14" t="str">
        <f>_xlfn.XLOOKUP(B14,'Limits &amp; Constraints'!$F$6:$F$11,'Limits &amp; Constraints'!$G$6:$G$11)</f>
        <v>Macaron Market</v>
      </c>
    </row>
    <row r="15" spans="1:7" x14ac:dyDescent="0.3">
      <c r="A15" t="s">
        <v>2</v>
      </c>
      <c r="B15" t="s">
        <v>16</v>
      </c>
      <c r="C15">
        <f>Table57[[#This Row],[total_cost]]/Table57[[#This Row],[units_shipped]]</f>
        <v>0.20694447028183427</v>
      </c>
      <c r="D15">
        <v>10751</v>
      </c>
      <c r="E15">
        <v>2224.86</v>
      </c>
      <c r="F15" t="str">
        <f>_xlfn.XLOOKUP(A15,'Limits &amp; Constraints'!$F$2:$F$5,'Limits &amp; Constraints'!$G$2:$G$5)</f>
        <v>Butter Pecan Bluff</v>
      </c>
      <c r="G15" t="str">
        <f>_xlfn.XLOOKUP(B15,'Limits &amp; Constraints'!$F$6:$F$11,'Limits &amp; Constraints'!$G$6:$G$11)</f>
        <v>Macaron Market</v>
      </c>
    </row>
    <row r="16" spans="1:7" x14ac:dyDescent="0.3">
      <c r="A16" t="s">
        <v>2</v>
      </c>
      <c r="B16" t="s">
        <v>16</v>
      </c>
      <c r="C16">
        <f>Table57[[#This Row],[total_cost]]/Table57[[#This Row],[units_shipped]]</f>
        <v>0.37694438189596935</v>
      </c>
      <c r="D16">
        <v>17764</v>
      </c>
      <c r="E16">
        <v>6696.04</v>
      </c>
      <c r="F16" t="str">
        <f>_xlfn.XLOOKUP(A16,'Limits &amp; Constraints'!$F$2:$F$5,'Limits &amp; Constraints'!$G$2:$G$5)</f>
        <v>Butter Pecan Bluff</v>
      </c>
      <c r="G16" t="str">
        <f>_xlfn.XLOOKUP(B16,'Limits &amp; Constraints'!$F$6:$F$11,'Limits &amp; Constraints'!$G$6:$G$11)</f>
        <v>Macaron Market</v>
      </c>
    </row>
    <row r="17" spans="1:7" x14ac:dyDescent="0.3">
      <c r="A17" t="s">
        <v>2</v>
      </c>
      <c r="B17" t="s">
        <v>16</v>
      </c>
      <c r="C17">
        <f>Table57[[#This Row],[total_cost]]/Table57[[#This Row],[units_shipped]]</f>
        <v>0.13694460528855434</v>
      </c>
      <c r="D17">
        <v>10362</v>
      </c>
      <c r="E17">
        <v>1419.02</v>
      </c>
      <c r="F17" t="str">
        <f>_xlfn.XLOOKUP(A17,'Limits &amp; Constraints'!$F$2:$F$5,'Limits &amp; Constraints'!$G$2:$G$5)</f>
        <v>Butter Pecan Bluff</v>
      </c>
      <c r="G17" t="str">
        <f>_xlfn.XLOOKUP(B17,'Limits &amp; Constraints'!$F$6:$F$11,'Limits &amp; Constraints'!$G$6:$G$11)</f>
        <v>Macaron Market</v>
      </c>
    </row>
    <row r="18" spans="1:7" x14ac:dyDescent="0.3">
      <c r="A18" t="s">
        <v>2</v>
      </c>
      <c r="B18" t="s">
        <v>16</v>
      </c>
      <c r="C18">
        <f>Table57[[#This Row],[total_cost]]/Table57[[#This Row],[units_shipped]]</f>
        <v>2.6944373456001362E-2</v>
      </c>
      <c r="D18">
        <v>11739</v>
      </c>
      <c r="E18">
        <v>316.3</v>
      </c>
      <c r="F18" t="str">
        <f>_xlfn.XLOOKUP(A18,'Limits &amp; Constraints'!$F$2:$F$5,'Limits &amp; Constraints'!$G$2:$G$5)</f>
        <v>Butter Pecan Bluff</v>
      </c>
      <c r="G18" t="str">
        <f>_xlfn.XLOOKUP(B18,'Limits &amp; Constraints'!$F$6:$F$11,'Limits &amp; Constraints'!$G$6:$G$11)</f>
        <v>Macaron Market</v>
      </c>
    </row>
    <row r="19" spans="1:7" x14ac:dyDescent="0.3">
      <c r="A19" t="s">
        <v>2</v>
      </c>
      <c r="B19" t="s">
        <v>16</v>
      </c>
      <c r="C19">
        <f>Table57[[#This Row],[total_cost]]/Table57[[#This Row],[units_shipped]]</f>
        <v>6.6944592790387183E-2</v>
      </c>
      <c r="D19">
        <v>14980</v>
      </c>
      <c r="E19">
        <v>1002.83</v>
      </c>
      <c r="F19" t="str">
        <f>_xlfn.XLOOKUP(A19,'Limits &amp; Constraints'!$F$2:$F$5,'Limits &amp; Constraints'!$G$2:$G$5)</f>
        <v>Butter Pecan Bluff</v>
      </c>
      <c r="G19" t="str">
        <f>_xlfn.XLOOKUP(B19,'Limits &amp; Constraints'!$F$6:$F$11,'Limits &amp; Constraints'!$G$6:$G$11)</f>
        <v>Macaron Market</v>
      </c>
    </row>
    <row r="20" spans="1:7" x14ac:dyDescent="0.3">
      <c r="A20" t="s">
        <v>2</v>
      </c>
      <c r="B20" t="s">
        <v>16</v>
      </c>
      <c r="C20">
        <f>Table57[[#This Row],[total_cost]]/Table57[[#This Row],[units_shipped]]</f>
        <v>7.6944324929007823E-2</v>
      </c>
      <c r="D20">
        <v>11621</v>
      </c>
      <c r="E20">
        <v>894.17</v>
      </c>
      <c r="F20" t="str">
        <f>_xlfn.XLOOKUP(A20,'Limits &amp; Constraints'!$F$2:$F$5,'Limits &amp; Constraints'!$G$2:$G$5)</f>
        <v>Butter Pecan Bluff</v>
      </c>
      <c r="G20" t="str">
        <f>_xlfn.XLOOKUP(B20,'Limits &amp; Constraints'!$F$6:$F$11,'Limits &amp; Constraints'!$G$6:$G$11)</f>
        <v>Macaron Market</v>
      </c>
    </row>
    <row r="21" spans="1:7" x14ac:dyDescent="0.3">
      <c r="A21" t="s">
        <v>2</v>
      </c>
      <c r="B21" t="s">
        <v>16</v>
      </c>
      <c r="C21">
        <f>Table57[[#This Row],[total_cost]]/Table57[[#This Row],[units_shipped]]</f>
        <v>4.6944463996621388E-2</v>
      </c>
      <c r="D21">
        <v>14207</v>
      </c>
      <c r="E21">
        <v>666.94</v>
      </c>
      <c r="F21" t="str">
        <f>_xlfn.XLOOKUP(A21,'Limits &amp; Constraints'!$F$2:$F$5,'Limits &amp; Constraints'!$G$2:$G$5)</f>
        <v>Butter Pecan Bluff</v>
      </c>
      <c r="G21" t="str">
        <f>_xlfn.XLOOKUP(B21,'Limits &amp; Constraints'!$F$6:$F$11,'Limits &amp; Constraints'!$G$6:$G$11)</f>
        <v>Macaron Market</v>
      </c>
    </row>
    <row r="22" spans="1:7" x14ac:dyDescent="0.3">
      <c r="A22" t="s">
        <v>2</v>
      </c>
      <c r="B22" t="s">
        <v>16</v>
      </c>
      <c r="C22">
        <f>Table57[[#This Row],[total_cost]]/Table57[[#This Row],[units_shipped]]</f>
        <v>1.6944685780480744E-2</v>
      </c>
      <c r="D22">
        <v>17265</v>
      </c>
      <c r="E22">
        <v>292.55</v>
      </c>
      <c r="F22" t="str">
        <f>_xlfn.XLOOKUP(A22,'Limits &amp; Constraints'!$F$2:$F$5,'Limits &amp; Constraints'!$G$2:$G$5)</f>
        <v>Butter Pecan Bluff</v>
      </c>
      <c r="G22" t="str">
        <f>_xlfn.XLOOKUP(B22,'Limits &amp; Constraints'!$F$6:$F$11,'Limits &amp; Constraints'!$G$6:$G$11)</f>
        <v>Macaron Market</v>
      </c>
    </row>
    <row r="23" spans="1:7" x14ac:dyDescent="0.3">
      <c r="A23" t="s">
        <v>2</v>
      </c>
      <c r="B23" t="s">
        <v>16</v>
      </c>
      <c r="C23">
        <f>Table57[[#This Row],[total_cost]]/Table57[[#This Row],[units_shipped]]</f>
        <v>6.9442965172009799E-3</v>
      </c>
      <c r="D23">
        <v>18778</v>
      </c>
      <c r="E23">
        <v>130.4</v>
      </c>
      <c r="F23" t="str">
        <f>_xlfn.XLOOKUP(A23,'Limits &amp; Constraints'!$F$2:$F$5,'Limits &amp; Constraints'!$G$2:$G$5)</f>
        <v>Butter Pecan Bluff</v>
      </c>
      <c r="G23" t="str">
        <f>_xlfn.XLOOKUP(B23,'Limits &amp; Constraints'!$F$6:$F$11,'Limits &amp; Constraints'!$G$6:$G$11)</f>
        <v>Macaron Market</v>
      </c>
    </row>
    <row r="24" spans="1:7" x14ac:dyDescent="0.3">
      <c r="A24" t="s">
        <v>2</v>
      </c>
      <c r="B24" t="s">
        <v>16</v>
      </c>
      <c r="C24">
        <f>Table57[[#This Row],[total_cost]]/Table57[[#This Row],[units_shipped]]</f>
        <v>3.6944376378338646E-2</v>
      </c>
      <c r="D24">
        <v>16324</v>
      </c>
      <c r="E24">
        <v>603.08000000000004</v>
      </c>
      <c r="F24" t="str">
        <f>_xlfn.XLOOKUP(A24,'Limits &amp; Constraints'!$F$2:$F$5,'Limits &amp; Constraints'!$G$2:$G$5)</f>
        <v>Butter Pecan Bluff</v>
      </c>
      <c r="G24" t="str">
        <f>_xlfn.XLOOKUP(B24,'Limits &amp; Constraints'!$F$6:$F$11,'Limits &amp; Constraints'!$G$6:$G$11)</f>
        <v>Macaron Market</v>
      </c>
    </row>
    <row r="25" spans="1:7" x14ac:dyDescent="0.3">
      <c r="A25" t="s">
        <v>2</v>
      </c>
      <c r="B25" t="s">
        <v>16</v>
      </c>
      <c r="C25">
        <f>Table57[[#This Row],[total_cost]]/Table57[[#This Row],[units_shipped]]</f>
        <v>6.9440042260961437E-3</v>
      </c>
      <c r="D25">
        <v>11358</v>
      </c>
      <c r="E25">
        <v>78.87</v>
      </c>
      <c r="F25" t="str">
        <f>_xlfn.XLOOKUP(A25,'Limits &amp; Constraints'!$F$2:$F$5,'Limits &amp; Constraints'!$G$2:$G$5)</f>
        <v>Butter Pecan Bluff</v>
      </c>
      <c r="G25" t="str">
        <f>_xlfn.XLOOKUP(B25,'Limits &amp; Constraints'!$F$6:$F$11,'Limits &amp; Constraints'!$G$6:$G$11)</f>
        <v>Macaron Market</v>
      </c>
    </row>
    <row r="26" spans="1:7" x14ac:dyDescent="0.3">
      <c r="A26" t="s">
        <v>2</v>
      </c>
      <c r="B26" t="s">
        <v>16</v>
      </c>
      <c r="C26">
        <f>Table57[[#This Row],[total_cost]]/Table57[[#This Row],[units_shipped]]</f>
        <v>1.6944241377018675E-2</v>
      </c>
      <c r="D26">
        <v>15047</v>
      </c>
      <c r="E26">
        <v>254.96</v>
      </c>
      <c r="F26" t="str">
        <f>_xlfn.XLOOKUP(A26,'Limits &amp; Constraints'!$F$2:$F$5,'Limits &amp; Constraints'!$G$2:$G$5)</f>
        <v>Butter Pecan Bluff</v>
      </c>
      <c r="G26" t="str">
        <f>_xlfn.XLOOKUP(B26,'Limits &amp; Constraints'!$F$6:$F$11,'Limits &amp; Constraints'!$G$6:$G$11)</f>
        <v>Macaron Market</v>
      </c>
    </row>
    <row r="27" spans="1:7" x14ac:dyDescent="0.3">
      <c r="A27" t="s">
        <v>2</v>
      </c>
      <c r="B27" t="s">
        <v>16</v>
      </c>
      <c r="C27">
        <f>Table57[[#This Row],[total_cost]]/Table57[[#This Row],[units_shipped]]</f>
        <v>4.6944231506324263E-2</v>
      </c>
      <c r="D27">
        <v>10436</v>
      </c>
      <c r="E27">
        <v>489.91</v>
      </c>
      <c r="F27" t="str">
        <f>_xlfn.XLOOKUP(A27,'Limits &amp; Constraints'!$F$2:$F$5,'Limits &amp; Constraints'!$G$2:$G$5)</f>
        <v>Butter Pecan Bluff</v>
      </c>
      <c r="G27" t="str">
        <f>_xlfn.XLOOKUP(B27,'Limits &amp; Constraints'!$F$6:$F$11,'Limits &amp; Constraints'!$G$6:$G$11)</f>
        <v>Macaron Market</v>
      </c>
    </row>
    <row r="28" spans="1:7" x14ac:dyDescent="0.3">
      <c r="A28" t="s">
        <v>2</v>
      </c>
      <c r="B28" t="s">
        <v>16</v>
      </c>
      <c r="C28">
        <f>Table57[[#This Row],[total_cost]]/Table57[[#This Row],[units_shipped]]</f>
        <v>0.14694402012759455</v>
      </c>
      <c r="D28">
        <v>11129</v>
      </c>
      <c r="E28">
        <v>1635.34</v>
      </c>
      <c r="F28" t="str">
        <f>_xlfn.XLOOKUP(A28,'Limits &amp; Constraints'!$F$2:$F$5,'Limits &amp; Constraints'!$G$2:$G$5)</f>
        <v>Butter Pecan Bluff</v>
      </c>
      <c r="G28" t="str">
        <f>_xlfn.XLOOKUP(B28,'Limits &amp; Constraints'!$F$6:$F$11,'Limits &amp; Constraints'!$G$6:$G$11)</f>
        <v>Macaron Market</v>
      </c>
    </row>
    <row r="29" spans="1:7" x14ac:dyDescent="0.3">
      <c r="A29" t="s">
        <v>2</v>
      </c>
      <c r="B29" t="s">
        <v>16</v>
      </c>
      <c r="C29">
        <f>Table57[[#This Row],[total_cost]]/Table57[[#This Row],[units_shipped]]</f>
        <v>2.6944676583653685E-2</v>
      </c>
      <c r="D29">
        <v>17949</v>
      </c>
      <c r="E29">
        <v>483.63</v>
      </c>
      <c r="F29" t="str">
        <f>_xlfn.XLOOKUP(A29,'Limits &amp; Constraints'!$F$2:$F$5,'Limits &amp; Constraints'!$G$2:$G$5)</f>
        <v>Butter Pecan Bluff</v>
      </c>
      <c r="G29" t="str">
        <f>_xlfn.XLOOKUP(B29,'Limits &amp; Constraints'!$F$6:$F$11,'Limits &amp; Constraints'!$G$6:$G$11)</f>
        <v>Macaron Market</v>
      </c>
    </row>
    <row r="30" spans="1:7" x14ac:dyDescent="0.3">
      <c r="A30" t="s">
        <v>2</v>
      </c>
      <c r="B30" t="s">
        <v>16</v>
      </c>
      <c r="C30">
        <f>Table57[[#This Row],[total_cost]]/Table57[[#This Row],[units_shipped]]</f>
        <v>5.694445884976404E-2</v>
      </c>
      <c r="D30">
        <v>19283</v>
      </c>
      <c r="E30">
        <v>1098.06</v>
      </c>
      <c r="F30" t="str">
        <f>_xlfn.XLOOKUP(A30,'Limits &amp; Constraints'!$F$2:$F$5,'Limits &amp; Constraints'!$G$2:$G$5)</f>
        <v>Butter Pecan Bluff</v>
      </c>
      <c r="G30" t="str">
        <f>_xlfn.XLOOKUP(B30,'Limits &amp; Constraints'!$F$6:$F$11,'Limits &amp; Constraints'!$G$6:$G$11)</f>
        <v>Macaron Market</v>
      </c>
    </row>
    <row r="31" spans="1:7" x14ac:dyDescent="0.3">
      <c r="A31" t="s">
        <v>2</v>
      </c>
      <c r="B31" t="s">
        <v>16</v>
      </c>
      <c r="C31">
        <f>Table57[[#This Row],[total_cost]]/Table57[[#This Row],[units_shipped]]</f>
        <v>1.6944719520009321E-2</v>
      </c>
      <c r="D31">
        <v>17167</v>
      </c>
      <c r="E31">
        <v>290.89</v>
      </c>
      <c r="F31" t="str">
        <f>_xlfn.XLOOKUP(A31,'Limits &amp; Constraints'!$F$2:$F$5,'Limits &amp; Constraints'!$G$2:$G$5)</f>
        <v>Butter Pecan Bluff</v>
      </c>
      <c r="G31" t="str">
        <f>_xlfn.XLOOKUP(B31,'Limits &amp; Constraints'!$F$6:$F$11,'Limits &amp; Constraints'!$G$6:$G$11)</f>
        <v>Macaron Market</v>
      </c>
    </row>
    <row r="32" spans="1:7" x14ac:dyDescent="0.3">
      <c r="A32" t="s">
        <v>2</v>
      </c>
      <c r="B32" t="s">
        <v>16</v>
      </c>
      <c r="C32">
        <f>Table57[[#This Row],[total_cost]]/Table57[[#This Row],[units_shipped]]</f>
        <v>4.6944411021537714E-2</v>
      </c>
      <c r="D32">
        <v>16622</v>
      </c>
      <c r="E32">
        <v>780.31</v>
      </c>
      <c r="F32" t="str">
        <f>_xlfn.XLOOKUP(A32,'Limits &amp; Constraints'!$F$2:$F$5,'Limits &amp; Constraints'!$G$2:$G$5)</f>
        <v>Butter Pecan Bluff</v>
      </c>
      <c r="G32" t="str">
        <f>_xlfn.XLOOKUP(B32,'Limits &amp; Constraints'!$F$6:$F$11,'Limits &amp; Constraints'!$G$6:$G$11)</f>
        <v>Macaron Market</v>
      </c>
    </row>
    <row r="33" spans="1:7" x14ac:dyDescent="0.3">
      <c r="A33" t="s">
        <v>2</v>
      </c>
      <c r="B33" t="s">
        <v>16</v>
      </c>
      <c r="C33">
        <f>Table57[[#This Row],[total_cost]]/Table57[[#This Row],[units_shipped]]</f>
        <v>0.16694424639954369</v>
      </c>
      <c r="D33">
        <v>14026</v>
      </c>
      <c r="E33">
        <v>2341.56</v>
      </c>
      <c r="F33" t="str">
        <f>_xlfn.XLOOKUP(A33,'Limits &amp; Constraints'!$F$2:$F$5,'Limits &amp; Constraints'!$G$2:$G$5)</f>
        <v>Butter Pecan Bluff</v>
      </c>
      <c r="G33" t="str">
        <f>_xlfn.XLOOKUP(B33,'Limits &amp; Constraints'!$F$6:$F$11,'Limits &amp; Constraints'!$G$6:$G$11)</f>
        <v>Macaron Market</v>
      </c>
    </row>
    <row r="34" spans="1:7" x14ac:dyDescent="0.3">
      <c r="A34" t="s">
        <v>2</v>
      </c>
      <c r="B34" t="s">
        <v>16</v>
      </c>
      <c r="C34">
        <f>Table57[[#This Row],[total_cost]]/Table57[[#This Row],[units_shipped]]</f>
        <v>4.6944219477627044E-2</v>
      </c>
      <c r="D34">
        <v>19756</v>
      </c>
      <c r="E34">
        <v>927.43</v>
      </c>
      <c r="F34" t="str">
        <f>_xlfn.XLOOKUP(A34,'Limits &amp; Constraints'!$F$2:$F$5,'Limits &amp; Constraints'!$G$2:$G$5)</f>
        <v>Butter Pecan Bluff</v>
      </c>
      <c r="G34" t="str">
        <f>_xlfn.XLOOKUP(B34,'Limits &amp; Constraints'!$F$6:$F$11,'Limits &amp; Constraints'!$G$6:$G$11)</f>
        <v>Macaron Market</v>
      </c>
    </row>
    <row r="35" spans="1:7" x14ac:dyDescent="0.3">
      <c r="A35" t="s">
        <v>2</v>
      </c>
      <c r="B35" t="s">
        <v>16</v>
      </c>
      <c r="C35">
        <f>Table57[[#This Row],[total_cost]]/Table57[[#This Row],[units_shipped]]</f>
        <v>0.21694470959688672</v>
      </c>
      <c r="D35">
        <v>13619</v>
      </c>
      <c r="E35">
        <v>2954.57</v>
      </c>
      <c r="F35" t="str">
        <f>_xlfn.XLOOKUP(A35,'Limits &amp; Constraints'!$F$2:$F$5,'Limits &amp; Constraints'!$G$2:$G$5)</f>
        <v>Butter Pecan Bluff</v>
      </c>
      <c r="G35" t="str">
        <f>_xlfn.XLOOKUP(B35,'Limits &amp; Constraints'!$F$6:$F$11,'Limits &amp; Constraints'!$G$6:$G$11)</f>
        <v>Macaron Market</v>
      </c>
    </row>
    <row r="36" spans="1:7" x14ac:dyDescent="0.3">
      <c r="A36" t="s">
        <v>2</v>
      </c>
      <c r="B36" t="s">
        <v>16</v>
      </c>
      <c r="C36">
        <f>Table57[[#This Row],[total_cost]]/Table57[[#This Row],[units_shipped]]</f>
        <v>0.13694430118617845</v>
      </c>
      <c r="D36">
        <v>11634</v>
      </c>
      <c r="E36">
        <v>1593.21</v>
      </c>
      <c r="F36" t="str">
        <f>_xlfn.XLOOKUP(A36,'Limits &amp; Constraints'!$F$2:$F$5,'Limits &amp; Constraints'!$G$2:$G$5)</f>
        <v>Butter Pecan Bluff</v>
      </c>
      <c r="G36" t="str">
        <f>_xlfn.XLOOKUP(B36,'Limits &amp; Constraints'!$F$6:$F$11,'Limits &amp; Constraints'!$G$6:$G$11)</f>
        <v>Macaron Market</v>
      </c>
    </row>
    <row r="37" spans="1:7" x14ac:dyDescent="0.3">
      <c r="A37" t="s">
        <v>2</v>
      </c>
      <c r="B37" t="s">
        <v>16</v>
      </c>
      <c r="C37">
        <f>Table57[[#This Row],[total_cost]]/Table57[[#This Row],[units_shipped]]</f>
        <v>1.6944422166974095E-2</v>
      </c>
      <c r="D37">
        <v>12469</v>
      </c>
      <c r="E37">
        <v>211.28</v>
      </c>
      <c r="F37" t="str">
        <f>_xlfn.XLOOKUP(A37,'Limits &amp; Constraints'!$F$2:$F$5,'Limits &amp; Constraints'!$G$2:$G$5)</f>
        <v>Butter Pecan Bluff</v>
      </c>
      <c r="G37" t="str">
        <f>_xlfn.XLOOKUP(B37,'Limits &amp; Constraints'!$F$6:$F$11,'Limits &amp; Constraints'!$G$6:$G$11)</f>
        <v>Macaron Market</v>
      </c>
    </row>
    <row r="38" spans="1:7" x14ac:dyDescent="0.3">
      <c r="A38" t="s">
        <v>2</v>
      </c>
      <c r="B38" t="s">
        <v>12</v>
      </c>
      <c r="C38">
        <f>Table57[[#This Row],[total_cost]]/Table57[[#This Row],[units_shipped]]</f>
        <v>-2.3030341907755467E-2</v>
      </c>
      <c r="D38">
        <v>15589</v>
      </c>
      <c r="E38">
        <v>-359.02</v>
      </c>
      <c r="F38" t="str">
        <f>_xlfn.XLOOKUP(A38,'Limits &amp; Constraints'!$F$2:$F$5,'Limits &amp; Constraints'!$G$2:$G$5)</f>
        <v>Butter Pecan Bluff</v>
      </c>
      <c r="G38" t="str">
        <f>_xlfn.XLOOKUP(B38,'Limits &amp; Constraints'!$F$6:$F$11,'Limits &amp; Constraints'!$G$6:$G$11)</f>
        <v>Molten Mocha Marsh</v>
      </c>
    </row>
    <row r="39" spans="1:7" x14ac:dyDescent="0.3">
      <c r="A39" t="s">
        <v>2</v>
      </c>
      <c r="B39" t="s">
        <v>12</v>
      </c>
      <c r="C39">
        <f>Table57[[#This Row],[total_cost]]/Table57[[#This Row],[units_shipped]]</f>
        <v>0.61696936442615458</v>
      </c>
      <c r="D39">
        <v>10935</v>
      </c>
      <c r="E39">
        <v>6746.56</v>
      </c>
      <c r="F39" t="str">
        <f>_xlfn.XLOOKUP(A39,'Limits &amp; Constraints'!$F$2:$F$5,'Limits &amp; Constraints'!$G$2:$G$5)</f>
        <v>Butter Pecan Bluff</v>
      </c>
      <c r="G39" t="str">
        <f>_xlfn.XLOOKUP(B39,'Limits &amp; Constraints'!$F$6:$F$11,'Limits &amp; Constraints'!$G$6:$G$11)</f>
        <v>Molten Mocha Marsh</v>
      </c>
    </row>
    <row r="40" spans="1:7" x14ac:dyDescent="0.3">
      <c r="A40" t="s">
        <v>2</v>
      </c>
      <c r="B40" t="s">
        <v>12</v>
      </c>
      <c r="C40">
        <f>Table57[[#This Row],[total_cost]]/Table57[[#This Row],[units_shipped]]</f>
        <v>6.6969991102483223E-2</v>
      </c>
      <c r="D40">
        <v>12363</v>
      </c>
      <c r="E40">
        <v>827.95</v>
      </c>
      <c r="F40" t="str">
        <f>_xlfn.XLOOKUP(A40,'Limits &amp; Constraints'!$F$2:$F$5,'Limits &amp; Constraints'!$G$2:$G$5)</f>
        <v>Butter Pecan Bluff</v>
      </c>
      <c r="G40" t="str">
        <f>_xlfn.XLOOKUP(B40,'Limits &amp; Constraints'!$F$6:$F$11,'Limits &amp; Constraints'!$G$6:$G$11)</f>
        <v>Molten Mocha Marsh</v>
      </c>
    </row>
    <row r="41" spans="1:7" x14ac:dyDescent="0.3">
      <c r="A41" t="s">
        <v>2</v>
      </c>
      <c r="B41" t="s">
        <v>12</v>
      </c>
      <c r="C41">
        <f>Table57[[#This Row],[total_cost]]/Table57[[#This Row],[units_shipped]]</f>
        <v>0.36696977783708051</v>
      </c>
      <c r="D41">
        <v>14989</v>
      </c>
      <c r="E41">
        <v>5500.51</v>
      </c>
      <c r="F41" t="str">
        <f>_xlfn.XLOOKUP(A41,'Limits &amp; Constraints'!$F$2:$F$5,'Limits &amp; Constraints'!$G$2:$G$5)</f>
        <v>Butter Pecan Bluff</v>
      </c>
      <c r="G41" t="str">
        <f>_xlfn.XLOOKUP(B41,'Limits &amp; Constraints'!$F$6:$F$11,'Limits &amp; Constraints'!$G$6:$G$11)</f>
        <v>Molten Mocha Marsh</v>
      </c>
    </row>
    <row r="42" spans="1:7" x14ac:dyDescent="0.3">
      <c r="A42" t="s">
        <v>2</v>
      </c>
      <c r="B42" t="s">
        <v>12</v>
      </c>
      <c r="C42">
        <f>Table57[[#This Row],[total_cost]]/Table57[[#This Row],[units_shipped]]</f>
        <v>8.6969624918266653E-2</v>
      </c>
      <c r="D42">
        <v>16823</v>
      </c>
      <c r="E42">
        <v>1463.09</v>
      </c>
      <c r="F42" t="str">
        <f>_xlfn.XLOOKUP(A42,'Limits &amp; Constraints'!$F$2:$F$5,'Limits &amp; Constraints'!$G$2:$G$5)</f>
        <v>Butter Pecan Bluff</v>
      </c>
      <c r="G42" t="str">
        <f>_xlfn.XLOOKUP(B42,'Limits &amp; Constraints'!$F$6:$F$11,'Limits &amp; Constraints'!$G$6:$G$11)</f>
        <v>Molten Mocha Marsh</v>
      </c>
    </row>
    <row r="43" spans="1:7" x14ac:dyDescent="0.3">
      <c r="A43" t="s">
        <v>2</v>
      </c>
      <c r="B43" t="s">
        <v>12</v>
      </c>
      <c r="C43">
        <f>Table57[[#This Row],[total_cost]]/Table57[[#This Row],[units_shipped]]</f>
        <v>0.54696992864424054</v>
      </c>
      <c r="D43">
        <v>15696</v>
      </c>
      <c r="E43">
        <v>8585.24</v>
      </c>
      <c r="F43" t="str">
        <f>_xlfn.XLOOKUP(A43,'Limits &amp; Constraints'!$F$2:$F$5,'Limits &amp; Constraints'!$G$2:$G$5)</f>
        <v>Butter Pecan Bluff</v>
      </c>
      <c r="G43" t="str">
        <f>_xlfn.XLOOKUP(B43,'Limits &amp; Constraints'!$F$6:$F$11,'Limits &amp; Constraints'!$G$6:$G$11)</f>
        <v>Molten Mocha Marsh</v>
      </c>
    </row>
    <row r="44" spans="1:7" x14ac:dyDescent="0.3">
      <c r="A44" t="s">
        <v>2</v>
      </c>
      <c r="B44" t="s">
        <v>12</v>
      </c>
      <c r="C44">
        <f>Table57[[#This Row],[total_cost]]/Table57[[#This Row],[units_shipped]]</f>
        <v>0.22696974273775361</v>
      </c>
      <c r="D44">
        <v>19863</v>
      </c>
      <c r="E44">
        <v>4508.3</v>
      </c>
      <c r="F44" t="str">
        <f>_xlfn.XLOOKUP(A44,'Limits &amp; Constraints'!$F$2:$F$5,'Limits &amp; Constraints'!$G$2:$G$5)</f>
        <v>Butter Pecan Bluff</v>
      </c>
      <c r="G44" t="str">
        <f>_xlfn.XLOOKUP(B44,'Limits &amp; Constraints'!$F$6:$F$11,'Limits &amp; Constraints'!$G$6:$G$11)</f>
        <v>Molten Mocha Marsh</v>
      </c>
    </row>
    <row r="45" spans="1:7" x14ac:dyDescent="0.3">
      <c r="A45" t="s">
        <v>2</v>
      </c>
      <c r="B45" t="s">
        <v>12</v>
      </c>
      <c r="C45">
        <f>Table57[[#This Row],[total_cost]]/Table57[[#This Row],[units_shipped]]</f>
        <v>0.21696959225984797</v>
      </c>
      <c r="D45">
        <v>14470</v>
      </c>
      <c r="E45">
        <v>3139.55</v>
      </c>
      <c r="F45" t="str">
        <f>_xlfn.XLOOKUP(A45,'Limits &amp; Constraints'!$F$2:$F$5,'Limits &amp; Constraints'!$G$2:$G$5)</f>
        <v>Butter Pecan Bluff</v>
      </c>
      <c r="G45" t="str">
        <f>_xlfn.XLOOKUP(B45,'Limits &amp; Constraints'!$F$6:$F$11,'Limits &amp; Constraints'!$G$6:$G$11)</f>
        <v>Molten Mocha Marsh</v>
      </c>
    </row>
    <row r="46" spans="1:7" x14ac:dyDescent="0.3">
      <c r="A46" t="s">
        <v>2</v>
      </c>
      <c r="B46" t="s">
        <v>12</v>
      </c>
      <c r="C46">
        <f>Table57[[#This Row],[total_cost]]/Table57[[#This Row],[units_shipped]]</f>
        <v>0.63696979232221518</v>
      </c>
      <c r="D46">
        <v>12712</v>
      </c>
      <c r="E46">
        <v>8097.16</v>
      </c>
      <c r="F46" t="str">
        <f>_xlfn.XLOOKUP(A46,'Limits &amp; Constraints'!$F$2:$F$5,'Limits &amp; Constraints'!$G$2:$G$5)</f>
        <v>Butter Pecan Bluff</v>
      </c>
      <c r="G46" t="str">
        <f>_xlfn.XLOOKUP(B46,'Limits &amp; Constraints'!$F$6:$F$11,'Limits &amp; Constraints'!$G$6:$G$11)</f>
        <v>Molten Mocha Marsh</v>
      </c>
    </row>
    <row r="47" spans="1:7" x14ac:dyDescent="0.3">
      <c r="A47" t="s">
        <v>2</v>
      </c>
      <c r="B47" t="s">
        <v>12</v>
      </c>
      <c r="C47">
        <f>Table57[[#This Row],[total_cost]]/Table57[[#This Row],[units_shipped]]</f>
        <v>6.9699350513304E-3</v>
      </c>
      <c r="D47">
        <v>19092</v>
      </c>
      <c r="E47">
        <v>133.07</v>
      </c>
      <c r="F47" t="str">
        <f>_xlfn.XLOOKUP(A47,'Limits &amp; Constraints'!$F$2:$F$5,'Limits &amp; Constraints'!$G$2:$G$5)</f>
        <v>Butter Pecan Bluff</v>
      </c>
      <c r="G47" t="str">
        <f>_xlfn.XLOOKUP(B47,'Limits &amp; Constraints'!$F$6:$F$11,'Limits &amp; Constraints'!$G$6:$G$11)</f>
        <v>Molten Mocha Marsh</v>
      </c>
    </row>
    <row r="48" spans="1:7" x14ac:dyDescent="0.3">
      <c r="A48" t="s">
        <v>2</v>
      </c>
      <c r="B48" t="s">
        <v>12</v>
      </c>
      <c r="C48">
        <f>Table57[[#This Row],[total_cost]]/Table57[[#This Row],[units_shipped]]</f>
        <v>4.6969347277316983E-2</v>
      </c>
      <c r="D48">
        <v>13865</v>
      </c>
      <c r="E48">
        <v>651.23</v>
      </c>
      <c r="F48" t="str">
        <f>_xlfn.XLOOKUP(A48,'Limits &amp; Constraints'!$F$2:$F$5,'Limits &amp; Constraints'!$G$2:$G$5)</f>
        <v>Butter Pecan Bluff</v>
      </c>
      <c r="G48" t="str">
        <f>_xlfn.XLOOKUP(B48,'Limits &amp; Constraints'!$F$6:$F$11,'Limits &amp; Constraints'!$G$6:$G$11)</f>
        <v>Molten Mocha Marsh</v>
      </c>
    </row>
    <row r="49" spans="1:7" x14ac:dyDescent="0.3">
      <c r="A49" t="s">
        <v>2</v>
      </c>
      <c r="B49" t="s">
        <v>12</v>
      </c>
      <c r="C49">
        <f>Table57[[#This Row],[total_cost]]/Table57[[#This Row],[units_shipped]]</f>
        <v>3.6969903851624283E-2</v>
      </c>
      <c r="D49">
        <v>17577</v>
      </c>
      <c r="E49">
        <v>649.82000000000005</v>
      </c>
      <c r="F49" t="str">
        <f>_xlfn.XLOOKUP(A49,'Limits &amp; Constraints'!$F$2:$F$5,'Limits &amp; Constraints'!$G$2:$G$5)</f>
        <v>Butter Pecan Bluff</v>
      </c>
      <c r="G49" t="str">
        <f>_xlfn.XLOOKUP(B49,'Limits &amp; Constraints'!$F$6:$F$11,'Limits &amp; Constraints'!$G$6:$G$11)</f>
        <v>Molten Mocha Marsh</v>
      </c>
    </row>
    <row r="50" spans="1:7" x14ac:dyDescent="0.3">
      <c r="A50" t="s">
        <v>2</v>
      </c>
      <c r="B50" t="s">
        <v>12</v>
      </c>
      <c r="C50">
        <f>Table57[[#This Row],[total_cost]]/Table57[[#This Row],[units_shipped]]</f>
        <v>0.10696954474097331</v>
      </c>
      <c r="D50">
        <v>15925</v>
      </c>
      <c r="E50">
        <v>1703.49</v>
      </c>
      <c r="F50" t="str">
        <f>_xlfn.XLOOKUP(A50,'Limits &amp; Constraints'!$F$2:$F$5,'Limits &amp; Constraints'!$G$2:$G$5)</f>
        <v>Butter Pecan Bluff</v>
      </c>
      <c r="G50" t="str">
        <f>_xlfn.XLOOKUP(B50,'Limits &amp; Constraints'!$F$6:$F$11,'Limits &amp; Constraints'!$G$6:$G$11)</f>
        <v>Molten Mocha Marsh</v>
      </c>
    </row>
    <row r="51" spans="1:7" x14ac:dyDescent="0.3">
      <c r="A51" t="s">
        <v>2</v>
      </c>
      <c r="B51" t="s">
        <v>12</v>
      </c>
      <c r="C51">
        <f>Table57[[#This Row],[total_cost]]/Table57[[#This Row],[units_shipped]]</f>
        <v>6.6969965708880225E-2</v>
      </c>
      <c r="D51">
        <v>16914</v>
      </c>
      <c r="E51">
        <v>1132.73</v>
      </c>
      <c r="F51" t="str">
        <f>_xlfn.XLOOKUP(A51,'Limits &amp; Constraints'!$F$2:$F$5,'Limits &amp; Constraints'!$G$2:$G$5)</f>
        <v>Butter Pecan Bluff</v>
      </c>
      <c r="G51" t="str">
        <f>_xlfn.XLOOKUP(B51,'Limits &amp; Constraints'!$F$6:$F$11,'Limits &amp; Constraints'!$G$6:$G$11)</f>
        <v>Molten Mocha Marsh</v>
      </c>
    </row>
    <row r="52" spans="1:7" x14ac:dyDescent="0.3">
      <c r="A52" t="s">
        <v>2</v>
      </c>
      <c r="B52" t="s">
        <v>12</v>
      </c>
      <c r="C52">
        <f>Table57[[#This Row],[total_cost]]/Table57[[#This Row],[units_shipped]]</f>
        <v>6.6970035361995153E-2</v>
      </c>
      <c r="D52">
        <v>10746</v>
      </c>
      <c r="E52">
        <v>719.66</v>
      </c>
      <c r="F52" t="str">
        <f>_xlfn.XLOOKUP(A52,'Limits &amp; Constraints'!$F$2:$F$5,'Limits &amp; Constraints'!$G$2:$G$5)</f>
        <v>Butter Pecan Bluff</v>
      </c>
      <c r="G52" t="str">
        <f>_xlfn.XLOOKUP(B52,'Limits &amp; Constraints'!$F$6:$F$11,'Limits &amp; Constraints'!$G$6:$G$11)</f>
        <v>Molten Mocha Marsh</v>
      </c>
    </row>
    <row r="53" spans="1:7" x14ac:dyDescent="0.3">
      <c r="A53" t="s">
        <v>2</v>
      </c>
      <c r="B53" t="s">
        <v>12</v>
      </c>
      <c r="C53">
        <f>Table57[[#This Row],[total_cost]]/Table57[[#This Row],[units_shipped]]</f>
        <v>4.6969639944799899E-2</v>
      </c>
      <c r="D53">
        <v>15942</v>
      </c>
      <c r="E53">
        <v>748.79</v>
      </c>
      <c r="F53" t="str">
        <f>_xlfn.XLOOKUP(A53,'Limits &amp; Constraints'!$F$2:$F$5,'Limits &amp; Constraints'!$G$2:$G$5)</f>
        <v>Butter Pecan Bluff</v>
      </c>
      <c r="G53" t="str">
        <f>_xlfn.XLOOKUP(B53,'Limits &amp; Constraints'!$F$6:$F$11,'Limits &amp; Constraints'!$G$6:$G$11)</f>
        <v>Molten Mocha Marsh</v>
      </c>
    </row>
    <row r="54" spans="1:7" x14ac:dyDescent="0.3">
      <c r="A54" t="s">
        <v>2</v>
      </c>
      <c r="B54" t="s">
        <v>12</v>
      </c>
      <c r="C54">
        <f>Table57[[#This Row],[total_cost]]/Table57[[#This Row],[units_shipped]]</f>
        <v>-2.3030522597590797E-2</v>
      </c>
      <c r="D54">
        <v>11041</v>
      </c>
      <c r="E54">
        <v>-254.28</v>
      </c>
      <c r="F54" t="str">
        <f>_xlfn.XLOOKUP(A54,'Limits &amp; Constraints'!$F$2:$F$5,'Limits &amp; Constraints'!$G$2:$G$5)</f>
        <v>Butter Pecan Bluff</v>
      </c>
      <c r="G54" t="str">
        <f>_xlfn.XLOOKUP(B54,'Limits &amp; Constraints'!$F$6:$F$11,'Limits &amp; Constraints'!$G$6:$G$11)</f>
        <v>Molten Mocha Marsh</v>
      </c>
    </row>
    <row r="55" spans="1:7" x14ac:dyDescent="0.3">
      <c r="A55" t="s">
        <v>2</v>
      </c>
      <c r="B55" t="s">
        <v>12</v>
      </c>
      <c r="C55">
        <f>Table57[[#This Row],[total_cost]]/Table57[[#This Row],[units_shipped]]</f>
        <v>4.6969892978948602E-2</v>
      </c>
      <c r="D55">
        <v>17006</v>
      </c>
      <c r="E55">
        <v>798.77</v>
      </c>
      <c r="F55" t="str">
        <f>_xlfn.XLOOKUP(A55,'Limits &amp; Constraints'!$F$2:$F$5,'Limits &amp; Constraints'!$G$2:$G$5)</f>
        <v>Butter Pecan Bluff</v>
      </c>
      <c r="G55" t="str">
        <f>_xlfn.XLOOKUP(B55,'Limits &amp; Constraints'!$F$6:$F$11,'Limits &amp; Constraints'!$G$6:$G$11)</f>
        <v>Molten Mocha Marsh</v>
      </c>
    </row>
    <row r="56" spans="1:7" x14ac:dyDescent="0.3">
      <c r="A56" t="s">
        <v>2</v>
      </c>
      <c r="B56" t="s">
        <v>12</v>
      </c>
      <c r="C56">
        <f>Table57[[#This Row],[total_cost]]/Table57[[#This Row],[units_shipped]]</f>
        <v>0.61696990192762935</v>
      </c>
      <c r="D56">
        <v>17742</v>
      </c>
      <c r="E56">
        <v>10946.28</v>
      </c>
      <c r="F56" t="str">
        <f>_xlfn.XLOOKUP(A56,'Limits &amp; Constraints'!$F$2:$F$5,'Limits &amp; Constraints'!$G$2:$G$5)</f>
        <v>Butter Pecan Bluff</v>
      </c>
      <c r="G56" t="str">
        <f>_xlfn.XLOOKUP(B56,'Limits &amp; Constraints'!$F$6:$F$11,'Limits &amp; Constraints'!$G$6:$G$11)</f>
        <v>Molten Mocha Marsh</v>
      </c>
    </row>
    <row r="57" spans="1:7" x14ac:dyDescent="0.3">
      <c r="A57" t="s">
        <v>2</v>
      </c>
      <c r="B57" t="s">
        <v>12</v>
      </c>
      <c r="C57">
        <f>Table57[[#This Row],[total_cost]]/Table57[[#This Row],[units_shipped]]</f>
        <v>-3.0301745459684832E-3</v>
      </c>
      <c r="D57">
        <v>14151</v>
      </c>
      <c r="E57">
        <v>-42.88</v>
      </c>
      <c r="F57" t="str">
        <f>_xlfn.XLOOKUP(A57,'Limits &amp; Constraints'!$F$2:$F$5,'Limits &amp; Constraints'!$G$2:$G$5)</f>
        <v>Butter Pecan Bluff</v>
      </c>
      <c r="G57" t="str">
        <f>_xlfn.XLOOKUP(B57,'Limits &amp; Constraints'!$F$6:$F$11,'Limits &amp; Constraints'!$G$6:$G$11)</f>
        <v>Molten Mocha Marsh</v>
      </c>
    </row>
    <row r="58" spans="1:7" x14ac:dyDescent="0.3">
      <c r="A58" t="s">
        <v>2</v>
      </c>
      <c r="B58" t="s">
        <v>12</v>
      </c>
      <c r="C58">
        <f>Table57[[#This Row],[total_cost]]/Table57[[#This Row],[units_shipped]]</f>
        <v>0.27696961854976448</v>
      </c>
      <c r="D58">
        <v>19321</v>
      </c>
      <c r="E58">
        <v>5351.33</v>
      </c>
      <c r="F58" t="str">
        <f>_xlfn.XLOOKUP(A58,'Limits &amp; Constraints'!$F$2:$F$5,'Limits &amp; Constraints'!$G$2:$G$5)</f>
        <v>Butter Pecan Bluff</v>
      </c>
      <c r="G58" t="str">
        <f>_xlfn.XLOOKUP(B58,'Limits &amp; Constraints'!$F$6:$F$11,'Limits &amp; Constraints'!$G$6:$G$11)</f>
        <v>Molten Mocha Marsh</v>
      </c>
    </row>
    <row r="59" spans="1:7" x14ac:dyDescent="0.3">
      <c r="A59" t="s">
        <v>2</v>
      </c>
      <c r="B59" t="s">
        <v>12</v>
      </c>
      <c r="C59">
        <f>Table57[[#This Row],[total_cost]]/Table57[[#This Row],[units_shipped]]</f>
        <v>6.6969889614517705E-2</v>
      </c>
      <c r="D59">
        <v>17303</v>
      </c>
      <c r="E59">
        <v>1158.78</v>
      </c>
      <c r="F59" t="str">
        <f>_xlfn.XLOOKUP(A59,'Limits &amp; Constraints'!$F$2:$F$5,'Limits &amp; Constraints'!$G$2:$G$5)</f>
        <v>Butter Pecan Bluff</v>
      </c>
      <c r="G59" t="str">
        <f>_xlfn.XLOOKUP(B59,'Limits &amp; Constraints'!$F$6:$F$11,'Limits &amp; Constraints'!$G$6:$G$11)</f>
        <v>Molten Mocha Marsh</v>
      </c>
    </row>
    <row r="60" spans="1:7" x14ac:dyDescent="0.3">
      <c r="A60" t="s">
        <v>2</v>
      </c>
      <c r="B60" t="s">
        <v>12</v>
      </c>
      <c r="C60">
        <f>Table57[[#This Row],[total_cost]]/Table57[[#This Row],[units_shipped]]</f>
        <v>9.6969626440125689E-2</v>
      </c>
      <c r="D60">
        <v>17186</v>
      </c>
      <c r="E60">
        <v>1666.52</v>
      </c>
      <c r="F60" t="str">
        <f>_xlfn.XLOOKUP(A60,'Limits &amp; Constraints'!$F$2:$F$5,'Limits &amp; Constraints'!$G$2:$G$5)</f>
        <v>Butter Pecan Bluff</v>
      </c>
      <c r="G60" t="str">
        <f>_xlfn.XLOOKUP(B60,'Limits &amp; Constraints'!$F$6:$F$11,'Limits &amp; Constraints'!$G$6:$G$11)</f>
        <v>Molten Mocha Marsh</v>
      </c>
    </row>
    <row r="61" spans="1:7" x14ac:dyDescent="0.3">
      <c r="A61" t="s">
        <v>2</v>
      </c>
      <c r="B61" t="s">
        <v>12</v>
      </c>
      <c r="C61">
        <f>Table57[[#This Row],[total_cost]]/Table57[[#This Row],[units_shipped]]</f>
        <v>-2.3029887813650767E-2</v>
      </c>
      <c r="D61">
        <v>11677</v>
      </c>
      <c r="E61">
        <v>-268.92</v>
      </c>
      <c r="F61" t="str">
        <f>_xlfn.XLOOKUP(A61,'Limits &amp; Constraints'!$F$2:$F$5,'Limits &amp; Constraints'!$G$2:$G$5)</f>
        <v>Butter Pecan Bluff</v>
      </c>
      <c r="G61" t="str">
        <f>_xlfn.XLOOKUP(B61,'Limits &amp; Constraints'!$F$6:$F$11,'Limits &amp; Constraints'!$G$6:$G$11)</f>
        <v>Molten Mocha Marsh</v>
      </c>
    </row>
    <row r="62" spans="1:7" x14ac:dyDescent="0.3">
      <c r="A62" t="s">
        <v>2</v>
      </c>
      <c r="B62" t="s">
        <v>12</v>
      </c>
      <c r="C62">
        <f>Table57[[#This Row],[total_cost]]/Table57[[#This Row],[units_shipped]]</f>
        <v>0.15696977660972405</v>
      </c>
      <c r="D62">
        <v>15220</v>
      </c>
      <c r="E62">
        <v>2389.08</v>
      </c>
      <c r="F62" t="str">
        <f>_xlfn.XLOOKUP(A62,'Limits &amp; Constraints'!$F$2:$F$5,'Limits &amp; Constraints'!$G$2:$G$5)</f>
        <v>Butter Pecan Bluff</v>
      </c>
      <c r="G62" t="str">
        <f>_xlfn.XLOOKUP(B62,'Limits &amp; Constraints'!$F$6:$F$11,'Limits &amp; Constraints'!$G$6:$G$11)</f>
        <v>Molten Mocha Marsh</v>
      </c>
    </row>
    <row r="63" spans="1:7" x14ac:dyDescent="0.3">
      <c r="A63" t="s">
        <v>2</v>
      </c>
      <c r="B63" t="s">
        <v>12</v>
      </c>
      <c r="C63">
        <f>Table57[[#This Row],[total_cost]]/Table57[[#This Row],[units_shipped]]</f>
        <v>8.6969665703673135E-2</v>
      </c>
      <c r="D63">
        <v>19384</v>
      </c>
      <c r="E63">
        <v>1685.82</v>
      </c>
      <c r="F63" t="str">
        <f>_xlfn.XLOOKUP(A63,'Limits &amp; Constraints'!$F$2:$F$5,'Limits &amp; Constraints'!$G$2:$G$5)</f>
        <v>Butter Pecan Bluff</v>
      </c>
      <c r="G63" t="str">
        <f>_xlfn.XLOOKUP(B63,'Limits &amp; Constraints'!$F$6:$F$11,'Limits &amp; Constraints'!$G$6:$G$11)</f>
        <v>Molten Mocha Marsh</v>
      </c>
    </row>
    <row r="64" spans="1:7" x14ac:dyDescent="0.3">
      <c r="A64" t="s">
        <v>2</v>
      </c>
      <c r="B64" t="s">
        <v>12</v>
      </c>
      <c r="C64">
        <f>Table57[[#This Row],[total_cost]]/Table57[[#This Row],[units_shipped]]</f>
        <v>0.25696956107405122</v>
      </c>
      <c r="D64">
        <v>17839</v>
      </c>
      <c r="E64">
        <v>4584.08</v>
      </c>
      <c r="F64" t="str">
        <f>_xlfn.XLOOKUP(A64,'Limits &amp; Constraints'!$F$2:$F$5,'Limits &amp; Constraints'!$G$2:$G$5)</f>
        <v>Butter Pecan Bluff</v>
      </c>
      <c r="G64" t="str">
        <f>_xlfn.XLOOKUP(B64,'Limits &amp; Constraints'!$F$6:$F$11,'Limits &amp; Constraints'!$G$6:$G$11)</f>
        <v>Molten Mocha Marsh</v>
      </c>
    </row>
    <row r="65" spans="1:7" x14ac:dyDescent="0.3">
      <c r="A65" t="s">
        <v>2</v>
      </c>
      <c r="B65" t="s">
        <v>12</v>
      </c>
      <c r="C65">
        <f>Table57[[#This Row],[total_cost]]/Table57[[#This Row],[units_shipped]]</f>
        <v>-1.3030132180667795E-2</v>
      </c>
      <c r="D65">
        <v>15963</v>
      </c>
      <c r="E65">
        <v>-208</v>
      </c>
      <c r="F65" t="str">
        <f>_xlfn.XLOOKUP(A65,'Limits &amp; Constraints'!$F$2:$F$5,'Limits &amp; Constraints'!$G$2:$G$5)</f>
        <v>Butter Pecan Bluff</v>
      </c>
      <c r="G65" t="str">
        <f>_xlfn.XLOOKUP(B65,'Limits &amp; Constraints'!$F$6:$F$11,'Limits &amp; Constraints'!$G$6:$G$11)</f>
        <v>Molten Mocha Marsh</v>
      </c>
    </row>
    <row r="66" spans="1:7" x14ac:dyDescent="0.3">
      <c r="A66" t="s">
        <v>2</v>
      </c>
      <c r="B66" t="s">
        <v>12</v>
      </c>
      <c r="C66">
        <f>Table57[[#This Row],[total_cost]]/Table57[[#This Row],[units_shipped]]</f>
        <v>0.15696966673318699</v>
      </c>
      <c r="D66">
        <v>10022</v>
      </c>
      <c r="E66">
        <v>1573.15</v>
      </c>
      <c r="F66" t="str">
        <f>_xlfn.XLOOKUP(A66,'Limits &amp; Constraints'!$F$2:$F$5,'Limits &amp; Constraints'!$G$2:$G$5)</f>
        <v>Butter Pecan Bluff</v>
      </c>
      <c r="G66" t="str">
        <f>_xlfn.XLOOKUP(B66,'Limits &amp; Constraints'!$F$6:$F$11,'Limits &amp; Constraints'!$G$6:$G$11)</f>
        <v>Molten Mocha Marsh</v>
      </c>
    </row>
    <row r="67" spans="1:7" x14ac:dyDescent="0.3">
      <c r="A67" t="s">
        <v>2</v>
      </c>
      <c r="B67" t="s">
        <v>12</v>
      </c>
      <c r="C67">
        <f>Table57[[#This Row],[total_cost]]/Table57[[#This Row],[units_shipped]]</f>
        <v>0.15696999302163295</v>
      </c>
      <c r="D67">
        <v>14330</v>
      </c>
      <c r="E67">
        <v>2249.38</v>
      </c>
      <c r="F67" t="str">
        <f>_xlfn.XLOOKUP(A67,'Limits &amp; Constraints'!$F$2:$F$5,'Limits &amp; Constraints'!$G$2:$G$5)</f>
        <v>Butter Pecan Bluff</v>
      </c>
      <c r="G67" t="str">
        <f>_xlfn.XLOOKUP(B67,'Limits &amp; Constraints'!$F$6:$F$11,'Limits &amp; Constraints'!$G$6:$G$11)</f>
        <v>Molten Mocha Marsh</v>
      </c>
    </row>
    <row r="68" spans="1:7" x14ac:dyDescent="0.3">
      <c r="A68" t="s">
        <v>2</v>
      </c>
      <c r="B68" t="s">
        <v>12</v>
      </c>
      <c r="C68">
        <f>Table57[[#This Row],[total_cost]]/Table57[[#This Row],[units_shipped]]</f>
        <v>0.396969319420651</v>
      </c>
      <c r="D68">
        <v>12842</v>
      </c>
      <c r="E68">
        <v>5097.88</v>
      </c>
      <c r="F68" t="str">
        <f>_xlfn.XLOOKUP(A68,'Limits &amp; Constraints'!$F$2:$F$5,'Limits &amp; Constraints'!$G$2:$G$5)</f>
        <v>Butter Pecan Bluff</v>
      </c>
      <c r="G68" t="str">
        <f>_xlfn.XLOOKUP(B68,'Limits &amp; Constraints'!$F$6:$F$11,'Limits &amp; Constraints'!$G$6:$G$11)</f>
        <v>Molten Mocha Marsh</v>
      </c>
    </row>
    <row r="69" spans="1:7" x14ac:dyDescent="0.3">
      <c r="A69" t="s">
        <v>2</v>
      </c>
      <c r="B69" t="s">
        <v>12</v>
      </c>
      <c r="C69">
        <f>Table57[[#This Row],[total_cost]]/Table57[[#This Row],[units_shipped]]</f>
        <v>1.6969484664487E-2</v>
      </c>
      <c r="D69">
        <v>12846</v>
      </c>
      <c r="E69">
        <v>217.99</v>
      </c>
      <c r="F69" t="str">
        <f>_xlfn.XLOOKUP(A69,'Limits &amp; Constraints'!$F$2:$F$5,'Limits &amp; Constraints'!$G$2:$G$5)</f>
        <v>Butter Pecan Bluff</v>
      </c>
      <c r="G69" t="str">
        <f>_xlfn.XLOOKUP(B69,'Limits &amp; Constraints'!$F$6:$F$11,'Limits &amp; Constraints'!$G$6:$G$11)</f>
        <v>Molten Mocha Marsh</v>
      </c>
    </row>
    <row r="70" spans="1:7" x14ac:dyDescent="0.3">
      <c r="A70" t="s">
        <v>2</v>
      </c>
      <c r="B70" t="s">
        <v>12</v>
      </c>
      <c r="C70">
        <f>Table57[[#This Row],[total_cost]]/Table57[[#This Row],[units_shipped]]</f>
        <v>0.21696966868875409</v>
      </c>
      <c r="D70">
        <v>10715</v>
      </c>
      <c r="E70">
        <v>2324.83</v>
      </c>
      <c r="F70" t="str">
        <f>_xlfn.XLOOKUP(A70,'Limits &amp; Constraints'!$F$2:$F$5,'Limits &amp; Constraints'!$G$2:$G$5)</f>
        <v>Butter Pecan Bluff</v>
      </c>
      <c r="G70" t="str">
        <f>_xlfn.XLOOKUP(B70,'Limits &amp; Constraints'!$F$6:$F$11,'Limits &amp; Constraints'!$G$6:$G$11)</f>
        <v>Molten Mocha Marsh</v>
      </c>
    </row>
    <row r="71" spans="1:7" x14ac:dyDescent="0.3">
      <c r="A71" t="s">
        <v>2</v>
      </c>
      <c r="B71" t="s">
        <v>8</v>
      </c>
      <c r="C71">
        <f>Table57[[#This Row],[total_cost]]/Table57[[#This Row],[units_shipped]]</f>
        <v>0.14117669430288279</v>
      </c>
      <c r="D71">
        <v>13147</v>
      </c>
      <c r="E71">
        <v>1856.05</v>
      </c>
      <c r="F71" t="str">
        <f>_xlfn.XLOOKUP(A71,'Limits &amp; Constraints'!$F$2:$F$5,'Limits &amp; Constraints'!$G$2:$G$5)</f>
        <v>Butter Pecan Bluff</v>
      </c>
      <c r="G71" t="str">
        <f>_xlfn.XLOOKUP(B71,'Limits &amp; Constraints'!$F$6:$F$11,'Limits &amp; Constraints'!$G$6:$G$11)</f>
        <v>Peppermint Parlor</v>
      </c>
    </row>
    <row r="72" spans="1:7" x14ac:dyDescent="0.3">
      <c r="A72" t="s">
        <v>2</v>
      </c>
      <c r="B72" t="s">
        <v>8</v>
      </c>
      <c r="C72">
        <f>Table57[[#This Row],[total_cost]]/Table57[[#This Row],[units_shipped]]</f>
        <v>0.12117625300536342</v>
      </c>
      <c r="D72">
        <v>16221</v>
      </c>
      <c r="E72">
        <v>1965.6</v>
      </c>
      <c r="F72" t="str">
        <f>_xlfn.XLOOKUP(A72,'Limits &amp; Constraints'!$F$2:$F$5,'Limits &amp; Constraints'!$G$2:$G$5)</f>
        <v>Butter Pecan Bluff</v>
      </c>
      <c r="G72" t="str">
        <f>_xlfn.XLOOKUP(B72,'Limits &amp; Constraints'!$F$6:$F$11,'Limits &amp; Constraints'!$G$6:$G$11)</f>
        <v>Peppermint Parlor</v>
      </c>
    </row>
    <row r="73" spans="1:7" x14ac:dyDescent="0.3">
      <c r="A73" t="s">
        <v>2</v>
      </c>
      <c r="B73" t="s">
        <v>8</v>
      </c>
      <c r="C73">
        <f>Table57[[#This Row],[total_cost]]/Table57[[#This Row],[units_shipped]]</f>
        <v>2.1176761433868974E-2</v>
      </c>
      <c r="D73">
        <v>12135</v>
      </c>
      <c r="E73">
        <v>256.98</v>
      </c>
      <c r="F73" t="str">
        <f>_xlfn.XLOOKUP(A73,'Limits &amp; Constraints'!$F$2:$F$5,'Limits &amp; Constraints'!$G$2:$G$5)</f>
        <v>Butter Pecan Bluff</v>
      </c>
      <c r="G73" t="str">
        <f>_xlfn.XLOOKUP(B73,'Limits &amp; Constraints'!$F$6:$F$11,'Limits &amp; Constraints'!$G$6:$G$11)</f>
        <v>Peppermint Parlor</v>
      </c>
    </row>
    <row r="74" spans="1:7" x14ac:dyDescent="0.3">
      <c r="A74" t="s">
        <v>2</v>
      </c>
      <c r="B74" t="s">
        <v>8</v>
      </c>
      <c r="C74">
        <f>Table57[[#This Row],[total_cost]]/Table57[[#This Row],[units_shipped]]</f>
        <v>0.36117642995302573</v>
      </c>
      <c r="D74">
        <v>14476</v>
      </c>
      <c r="E74">
        <v>5228.3900000000003</v>
      </c>
      <c r="F74" t="str">
        <f>_xlfn.XLOOKUP(A74,'Limits &amp; Constraints'!$F$2:$F$5,'Limits &amp; Constraints'!$G$2:$G$5)</f>
        <v>Butter Pecan Bluff</v>
      </c>
      <c r="G74" t="str">
        <f>_xlfn.XLOOKUP(B74,'Limits &amp; Constraints'!$F$6:$F$11,'Limits &amp; Constraints'!$G$6:$G$11)</f>
        <v>Peppermint Parlor</v>
      </c>
    </row>
    <row r="75" spans="1:7" x14ac:dyDescent="0.3">
      <c r="A75" t="s">
        <v>2</v>
      </c>
      <c r="B75" t="s">
        <v>8</v>
      </c>
      <c r="C75">
        <f>Table57[[#This Row],[total_cost]]/Table57[[#This Row],[units_shipped]]</f>
        <v>0.12117651322943096</v>
      </c>
      <c r="D75">
        <v>13795</v>
      </c>
      <c r="E75">
        <v>1671.63</v>
      </c>
      <c r="F75" t="str">
        <f>_xlfn.XLOOKUP(A75,'Limits &amp; Constraints'!$F$2:$F$5,'Limits &amp; Constraints'!$G$2:$G$5)</f>
        <v>Butter Pecan Bluff</v>
      </c>
      <c r="G75" t="str">
        <f>_xlfn.XLOOKUP(B75,'Limits &amp; Constraints'!$F$6:$F$11,'Limits &amp; Constraints'!$G$6:$G$11)</f>
        <v>Peppermint Parlor</v>
      </c>
    </row>
    <row r="76" spans="1:7" x14ac:dyDescent="0.3">
      <c r="A76" t="s">
        <v>2</v>
      </c>
      <c r="B76" t="s">
        <v>8</v>
      </c>
      <c r="C76">
        <f>Table57[[#This Row],[total_cost]]/Table57[[#This Row],[units_shipped]]</f>
        <v>0.24117661975402563</v>
      </c>
      <c r="D76">
        <v>15774</v>
      </c>
      <c r="E76">
        <v>3804.32</v>
      </c>
      <c r="F76" t="str">
        <f>_xlfn.XLOOKUP(A76,'Limits &amp; Constraints'!$F$2:$F$5,'Limits &amp; Constraints'!$G$2:$G$5)</f>
        <v>Butter Pecan Bluff</v>
      </c>
      <c r="G76" t="str">
        <f>_xlfn.XLOOKUP(B76,'Limits &amp; Constraints'!$F$6:$F$11,'Limits &amp; Constraints'!$G$6:$G$11)</f>
        <v>Peppermint Parlor</v>
      </c>
    </row>
    <row r="77" spans="1:7" x14ac:dyDescent="0.3">
      <c r="A77" t="s">
        <v>2</v>
      </c>
      <c r="B77" t="s">
        <v>8</v>
      </c>
      <c r="C77">
        <f>Table57[[#This Row],[total_cost]]/Table57[[#This Row],[units_shipped]]</f>
        <v>0.15117664980805556</v>
      </c>
      <c r="D77">
        <v>16411</v>
      </c>
      <c r="E77">
        <v>2480.96</v>
      </c>
      <c r="F77" t="str">
        <f>_xlfn.XLOOKUP(A77,'Limits &amp; Constraints'!$F$2:$F$5,'Limits &amp; Constraints'!$G$2:$G$5)</f>
        <v>Butter Pecan Bluff</v>
      </c>
      <c r="G77" t="str">
        <f>_xlfn.XLOOKUP(B77,'Limits &amp; Constraints'!$F$6:$F$11,'Limits &amp; Constraints'!$G$6:$G$11)</f>
        <v>Peppermint Parlor</v>
      </c>
    </row>
    <row r="78" spans="1:7" x14ac:dyDescent="0.3">
      <c r="A78" t="s">
        <v>2</v>
      </c>
      <c r="B78" t="s">
        <v>8</v>
      </c>
      <c r="C78">
        <f>Table57[[#This Row],[total_cost]]/Table57[[#This Row],[units_shipped]]</f>
        <v>0.12117636319376826</v>
      </c>
      <c r="D78">
        <v>16432</v>
      </c>
      <c r="E78">
        <v>1991.17</v>
      </c>
      <c r="F78" t="str">
        <f>_xlfn.XLOOKUP(A78,'Limits &amp; Constraints'!$F$2:$F$5,'Limits &amp; Constraints'!$G$2:$G$5)</f>
        <v>Butter Pecan Bluff</v>
      </c>
      <c r="G78" t="str">
        <f>_xlfn.XLOOKUP(B78,'Limits &amp; Constraints'!$F$6:$F$11,'Limits &amp; Constraints'!$G$6:$G$11)</f>
        <v>Peppermint Parlor</v>
      </c>
    </row>
    <row r="79" spans="1:7" x14ac:dyDescent="0.3">
      <c r="A79" t="s">
        <v>2</v>
      </c>
      <c r="B79" t="s">
        <v>8</v>
      </c>
      <c r="C79">
        <f>Table57[[#This Row],[total_cost]]/Table57[[#This Row],[units_shipped]]</f>
        <v>3.1176380368098156E-2</v>
      </c>
      <c r="D79">
        <v>19560</v>
      </c>
      <c r="E79">
        <v>609.80999999999995</v>
      </c>
      <c r="F79" t="str">
        <f>_xlfn.XLOOKUP(A79,'Limits &amp; Constraints'!$F$2:$F$5,'Limits &amp; Constraints'!$G$2:$G$5)</f>
        <v>Butter Pecan Bluff</v>
      </c>
      <c r="G79" t="str">
        <f>_xlfn.XLOOKUP(B79,'Limits &amp; Constraints'!$F$6:$F$11,'Limits &amp; Constraints'!$G$6:$G$11)</f>
        <v>Peppermint Parlor</v>
      </c>
    </row>
    <row r="80" spans="1:7" x14ac:dyDescent="0.3">
      <c r="A80" t="s">
        <v>2</v>
      </c>
      <c r="B80" t="s">
        <v>8</v>
      </c>
      <c r="C80">
        <f>Table57[[#This Row],[total_cost]]/Table57[[#This Row],[units_shipped]]</f>
        <v>0.32117635045440623</v>
      </c>
      <c r="D80">
        <v>19586</v>
      </c>
      <c r="E80">
        <v>6290.56</v>
      </c>
      <c r="F80" t="str">
        <f>_xlfn.XLOOKUP(A80,'Limits &amp; Constraints'!$F$2:$F$5,'Limits &amp; Constraints'!$G$2:$G$5)</f>
        <v>Butter Pecan Bluff</v>
      </c>
      <c r="G80" t="str">
        <f>_xlfn.XLOOKUP(B80,'Limits &amp; Constraints'!$F$6:$F$11,'Limits &amp; Constraints'!$G$6:$G$11)</f>
        <v>Peppermint Parlor</v>
      </c>
    </row>
    <row r="81" spans="1:7" x14ac:dyDescent="0.3">
      <c r="A81" t="s">
        <v>2</v>
      </c>
      <c r="B81" t="s">
        <v>8</v>
      </c>
      <c r="C81">
        <f>Table57[[#This Row],[total_cost]]/Table57[[#This Row],[units_shipped]]</f>
        <v>0.20117667179750301</v>
      </c>
      <c r="D81">
        <v>17541</v>
      </c>
      <c r="E81">
        <v>3528.84</v>
      </c>
      <c r="F81" t="str">
        <f>_xlfn.XLOOKUP(A81,'Limits &amp; Constraints'!$F$2:$F$5,'Limits &amp; Constraints'!$G$2:$G$5)</f>
        <v>Butter Pecan Bluff</v>
      </c>
      <c r="G81" t="str">
        <f>_xlfn.XLOOKUP(B81,'Limits &amp; Constraints'!$F$6:$F$11,'Limits &amp; Constraints'!$G$6:$G$11)</f>
        <v>Peppermint Parlor</v>
      </c>
    </row>
    <row r="82" spans="1:7" x14ac:dyDescent="0.3">
      <c r="A82" t="s">
        <v>2</v>
      </c>
      <c r="B82" t="s">
        <v>8</v>
      </c>
      <c r="C82">
        <f>Table57[[#This Row],[total_cost]]/Table57[[#This Row],[units_shipped]]</f>
        <v>8.1176501278238639E-2</v>
      </c>
      <c r="D82">
        <v>19167</v>
      </c>
      <c r="E82">
        <v>1555.91</v>
      </c>
      <c r="F82" t="str">
        <f>_xlfn.XLOOKUP(A82,'Limits &amp; Constraints'!$F$2:$F$5,'Limits &amp; Constraints'!$G$2:$G$5)</f>
        <v>Butter Pecan Bluff</v>
      </c>
      <c r="G82" t="str">
        <f>_xlfn.XLOOKUP(B82,'Limits &amp; Constraints'!$F$6:$F$11,'Limits &amp; Constraints'!$G$6:$G$11)</f>
        <v>Peppermint Parlor</v>
      </c>
    </row>
    <row r="83" spans="1:7" x14ac:dyDescent="0.3">
      <c r="A83" t="s">
        <v>2</v>
      </c>
      <c r="B83" t="s">
        <v>8</v>
      </c>
      <c r="C83">
        <f>Table57[[#This Row],[total_cost]]/Table57[[#This Row],[units_shipped]]</f>
        <v>4.1176509798693507E-2</v>
      </c>
      <c r="D83">
        <v>15002</v>
      </c>
      <c r="E83">
        <v>617.73</v>
      </c>
      <c r="F83" t="str">
        <f>_xlfn.XLOOKUP(A83,'Limits &amp; Constraints'!$F$2:$F$5,'Limits &amp; Constraints'!$G$2:$G$5)</f>
        <v>Butter Pecan Bluff</v>
      </c>
      <c r="G83" t="str">
        <f>_xlfn.XLOOKUP(B83,'Limits &amp; Constraints'!$F$6:$F$11,'Limits &amp; Constraints'!$G$6:$G$11)</f>
        <v>Peppermint Parlor</v>
      </c>
    </row>
    <row r="84" spans="1:7" x14ac:dyDescent="0.3">
      <c r="A84" t="s">
        <v>2</v>
      </c>
      <c r="B84" t="s">
        <v>8</v>
      </c>
      <c r="C84">
        <f>Table57[[#This Row],[total_cost]]/Table57[[#This Row],[units_shipped]]</f>
        <v>0.21117663593433775</v>
      </c>
      <c r="D84">
        <v>17788</v>
      </c>
      <c r="E84">
        <v>3756.41</v>
      </c>
      <c r="F84" t="str">
        <f>_xlfn.XLOOKUP(A84,'Limits &amp; Constraints'!$F$2:$F$5,'Limits &amp; Constraints'!$G$2:$G$5)</f>
        <v>Butter Pecan Bluff</v>
      </c>
      <c r="G84" t="str">
        <f>_xlfn.XLOOKUP(B84,'Limits &amp; Constraints'!$F$6:$F$11,'Limits &amp; Constraints'!$G$6:$G$11)</f>
        <v>Peppermint Parlor</v>
      </c>
    </row>
    <row r="85" spans="1:7" x14ac:dyDescent="0.3">
      <c r="A85" t="s">
        <v>2</v>
      </c>
      <c r="B85" t="s">
        <v>8</v>
      </c>
      <c r="C85">
        <f>Table57[[#This Row],[total_cost]]/Table57[[#This Row],[units_shipped]]</f>
        <v>0.37117669838459838</v>
      </c>
      <c r="D85">
        <v>18076</v>
      </c>
      <c r="E85">
        <v>6709.39</v>
      </c>
      <c r="F85" t="str">
        <f>_xlfn.XLOOKUP(A85,'Limits &amp; Constraints'!$F$2:$F$5,'Limits &amp; Constraints'!$G$2:$G$5)</f>
        <v>Butter Pecan Bluff</v>
      </c>
      <c r="G85" t="str">
        <f>_xlfn.XLOOKUP(B85,'Limits &amp; Constraints'!$F$6:$F$11,'Limits &amp; Constraints'!$G$6:$G$11)</f>
        <v>Peppermint Parlor</v>
      </c>
    </row>
    <row r="86" spans="1:7" x14ac:dyDescent="0.3">
      <c r="A86" t="s">
        <v>2</v>
      </c>
      <c r="B86" t="s">
        <v>8</v>
      </c>
      <c r="C86">
        <f>Table57[[#This Row],[total_cost]]/Table57[[#This Row],[units_shipped]]</f>
        <v>9.1176688153862401E-2</v>
      </c>
      <c r="D86">
        <v>18926</v>
      </c>
      <c r="E86">
        <v>1725.61</v>
      </c>
      <c r="F86" t="str">
        <f>_xlfn.XLOOKUP(A86,'Limits &amp; Constraints'!$F$2:$F$5,'Limits &amp; Constraints'!$G$2:$G$5)</f>
        <v>Butter Pecan Bluff</v>
      </c>
      <c r="G86" t="str">
        <f>_xlfn.XLOOKUP(B86,'Limits &amp; Constraints'!$F$6:$F$11,'Limits &amp; Constraints'!$G$6:$G$11)</f>
        <v>Peppermint Parlor</v>
      </c>
    </row>
    <row r="87" spans="1:7" x14ac:dyDescent="0.3">
      <c r="A87" t="s">
        <v>2</v>
      </c>
      <c r="B87" t="s">
        <v>8</v>
      </c>
      <c r="C87">
        <f>Table57[[#This Row],[total_cost]]/Table57[[#This Row],[units_shipped]]</f>
        <v>0.16117622781675608</v>
      </c>
      <c r="D87">
        <v>19384</v>
      </c>
      <c r="E87">
        <v>3124.24</v>
      </c>
      <c r="F87" t="str">
        <f>_xlfn.XLOOKUP(A87,'Limits &amp; Constraints'!$F$2:$F$5,'Limits &amp; Constraints'!$G$2:$G$5)</f>
        <v>Butter Pecan Bluff</v>
      </c>
      <c r="G87" t="str">
        <f>_xlfn.XLOOKUP(B87,'Limits &amp; Constraints'!$F$6:$F$11,'Limits &amp; Constraints'!$G$6:$G$11)</f>
        <v>Peppermint Parlor</v>
      </c>
    </row>
    <row r="88" spans="1:7" x14ac:dyDescent="0.3">
      <c r="A88" t="s">
        <v>2</v>
      </c>
      <c r="B88" t="s">
        <v>8</v>
      </c>
      <c r="C88">
        <f>Table57[[#This Row],[total_cost]]/Table57[[#This Row],[units_shipped]]</f>
        <v>0.14117618384401115</v>
      </c>
      <c r="D88">
        <v>14360</v>
      </c>
      <c r="E88">
        <v>2027.29</v>
      </c>
      <c r="F88" t="str">
        <f>_xlfn.XLOOKUP(A88,'Limits &amp; Constraints'!$F$2:$F$5,'Limits &amp; Constraints'!$G$2:$G$5)</f>
        <v>Butter Pecan Bluff</v>
      </c>
      <c r="G88" t="str">
        <f>_xlfn.XLOOKUP(B88,'Limits &amp; Constraints'!$F$6:$F$11,'Limits &amp; Constraints'!$G$6:$G$11)</f>
        <v>Peppermint Parlor</v>
      </c>
    </row>
    <row r="89" spans="1:7" x14ac:dyDescent="0.3">
      <c r="A89" t="s">
        <v>2</v>
      </c>
      <c r="B89" t="s">
        <v>8</v>
      </c>
      <c r="C89">
        <f>Table57[[#This Row],[total_cost]]/Table57[[#This Row],[units_shipped]]</f>
        <v>2.1176323363784257E-2</v>
      </c>
      <c r="D89">
        <v>15982</v>
      </c>
      <c r="E89">
        <v>338.44</v>
      </c>
      <c r="F89" t="str">
        <f>_xlfn.XLOOKUP(A89,'Limits &amp; Constraints'!$F$2:$F$5,'Limits &amp; Constraints'!$G$2:$G$5)</f>
        <v>Butter Pecan Bluff</v>
      </c>
      <c r="G89" t="str">
        <f>_xlfn.XLOOKUP(B89,'Limits &amp; Constraints'!$F$6:$F$11,'Limits &amp; Constraints'!$G$6:$G$11)</f>
        <v>Peppermint Parlor</v>
      </c>
    </row>
    <row r="90" spans="1:7" x14ac:dyDescent="0.3">
      <c r="A90" t="s">
        <v>2</v>
      </c>
      <c r="B90" t="s">
        <v>8</v>
      </c>
      <c r="C90">
        <f>Table57[[#This Row],[total_cost]]/Table57[[#This Row],[units_shipped]]</f>
        <v>0.15117616879368947</v>
      </c>
      <c r="D90">
        <v>15593</v>
      </c>
      <c r="E90">
        <v>2357.29</v>
      </c>
      <c r="F90" t="str">
        <f>_xlfn.XLOOKUP(A90,'Limits &amp; Constraints'!$F$2:$F$5,'Limits &amp; Constraints'!$G$2:$G$5)</f>
        <v>Butter Pecan Bluff</v>
      </c>
      <c r="G90" t="str">
        <f>_xlfn.XLOOKUP(B90,'Limits &amp; Constraints'!$F$6:$F$11,'Limits &amp; Constraints'!$G$6:$G$11)</f>
        <v>Peppermint Parlor</v>
      </c>
    </row>
    <row r="91" spans="1:7" x14ac:dyDescent="0.3">
      <c r="A91" t="s">
        <v>2</v>
      </c>
      <c r="B91" t="s">
        <v>8</v>
      </c>
      <c r="C91">
        <f>Table57[[#This Row],[total_cost]]/Table57[[#This Row],[units_shipped]]</f>
        <v>3.1176269155038096E-2</v>
      </c>
      <c r="D91">
        <v>11681</v>
      </c>
      <c r="E91">
        <v>364.17</v>
      </c>
      <c r="F91" t="str">
        <f>_xlfn.XLOOKUP(A91,'Limits &amp; Constraints'!$F$2:$F$5,'Limits &amp; Constraints'!$G$2:$G$5)</f>
        <v>Butter Pecan Bluff</v>
      </c>
      <c r="G91" t="str">
        <f>_xlfn.XLOOKUP(B91,'Limits &amp; Constraints'!$F$6:$F$11,'Limits &amp; Constraints'!$G$6:$G$11)</f>
        <v>Peppermint Parlor</v>
      </c>
    </row>
    <row r="92" spans="1:7" x14ac:dyDescent="0.3">
      <c r="A92" t="s">
        <v>2</v>
      </c>
      <c r="B92" t="s">
        <v>8</v>
      </c>
      <c r="C92">
        <f>Table57[[#This Row],[total_cost]]/Table57[[#This Row],[units_shipped]]</f>
        <v>0.17117685366080565</v>
      </c>
      <c r="D92">
        <v>10749</v>
      </c>
      <c r="E92">
        <v>1839.98</v>
      </c>
      <c r="F92" t="str">
        <f>_xlfn.XLOOKUP(A92,'Limits &amp; Constraints'!$F$2:$F$5,'Limits &amp; Constraints'!$G$2:$G$5)</f>
        <v>Butter Pecan Bluff</v>
      </c>
      <c r="G92" t="str">
        <f>_xlfn.XLOOKUP(B92,'Limits &amp; Constraints'!$F$6:$F$11,'Limits &amp; Constraints'!$G$6:$G$11)</f>
        <v>Peppermint Parlor</v>
      </c>
    </row>
    <row r="93" spans="1:7" x14ac:dyDescent="0.3">
      <c r="A93" t="s">
        <v>2</v>
      </c>
      <c r="B93" t="s">
        <v>8</v>
      </c>
      <c r="C93">
        <f>Table57[[#This Row],[total_cost]]/Table57[[#This Row],[units_shipped]]</f>
        <v>0.61117625121205343</v>
      </c>
      <c r="D93">
        <v>13407</v>
      </c>
      <c r="E93">
        <v>8194.0400000000009</v>
      </c>
      <c r="F93" t="str">
        <f>_xlfn.XLOOKUP(A93,'Limits &amp; Constraints'!$F$2:$F$5,'Limits &amp; Constraints'!$G$2:$G$5)</f>
        <v>Butter Pecan Bluff</v>
      </c>
      <c r="G93" t="str">
        <f>_xlfn.XLOOKUP(B93,'Limits &amp; Constraints'!$F$6:$F$11,'Limits &amp; Constraints'!$G$6:$G$11)</f>
        <v>Peppermint Parlor</v>
      </c>
    </row>
    <row r="94" spans="1:7" x14ac:dyDescent="0.3">
      <c r="A94" t="s">
        <v>2</v>
      </c>
      <c r="B94" t="s">
        <v>8</v>
      </c>
      <c r="C94">
        <f>Table57[[#This Row],[total_cost]]/Table57[[#This Row],[units_shipped]]</f>
        <v>0.14117659190513018</v>
      </c>
      <c r="D94">
        <v>19395</v>
      </c>
      <c r="E94">
        <v>2738.12</v>
      </c>
      <c r="F94" t="str">
        <f>_xlfn.XLOOKUP(A94,'Limits &amp; Constraints'!$F$2:$F$5,'Limits &amp; Constraints'!$G$2:$G$5)</f>
        <v>Butter Pecan Bluff</v>
      </c>
      <c r="G94" t="str">
        <f>_xlfn.XLOOKUP(B94,'Limits &amp; Constraints'!$F$6:$F$11,'Limits &amp; Constraints'!$G$6:$G$11)</f>
        <v>Peppermint Parlor</v>
      </c>
    </row>
    <row r="95" spans="1:7" x14ac:dyDescent="0.3">
      <c r="A95" t="s">
        <v>2</v>
      </c>
      <c r="B95" t="s">
        <v>8</v>
      </c>
      <c r="C95">
        <f>Table57[[#This Row],[total_cost]]/Table57[[#This Row],[units_shipped]]</f>
        <v>8.1176638787618841E-2</v>
      </c>
      <c r="D95">
        <v>13989</v>
      </c>
      <c r="E95">
        <v>1135.58</v>
      </c>
      <c r="F95" t="str">
        <f>_xlfn.XLOOKUP(A95,'Limits &amp; Constraints'!$F$2:$F$5,'Limits &amp; Constraints'!$G$2:$G$5)</f>
        <v>Butter Pecan Bluff</v>
      </c>
      <c r="G95" t="str">
        <f>_xlfn.XLOOKUP(B95,'Limits &amp; Constraints'!$F$6:$F$11,'Limits &amp; Constraints'!$G$6:$G$11)</f>
        <v>Peppermint Parlor</v>
      </c>
    </row>
    <row r="96" spans="1:7" x14ac:dyDescent="0.3">
      <c r="A96" t="s">
        <v>2</v>
      </c>
      <c r="B96" t="s">
        <v>8</v>
      </c>
      <c r="C96">
        <f>Table57[[#This Row],[total_cost]]/Table57[[#This Row],[units_shipped]]</f>
        <v>0.2011765815027812</v>
      </c>
      <c r="D96">
        <v>10607</v>
      </c>
      <c r="E96">
        <v>2133.88</v>
      </c>
      <c r="F96" t="str">
        <f>_xlfn.XLOOKUP(A96,'Limits &amp; Constraints'!$F$2:$F$5,'Limits &amp; Constraints'!$G$2:$G$5)</f>
        <v>Butter Pecan Bluff</v>
      </c>
      <c r="G96" t="str">
        <f>_xlfn.XLOOKUP(B96,'Limits &amp; Constraints'!$F$6:$F$11,'Limits &amp; Constraints'!$G$6:$G$11)</f>
        <v>Peppermint Parlor</v>
      </c>
    </row>
    <row r="97" spans="1:7" x14ac:dyDescent="0.3">
      <c r="A97" t="s">
        <v>2</v>
      </c>
      <c r="B97" t="s">
        <v>8</v>
      </c>
      <c r="C97">
        <f>Table57[[#This Row],[total_cost]]/Table57[[#This Row],[units_shipped]]</f>
        <v>9.1176937580629155E-2</v>
      </c>
      <c r="D97">
        <v>10077</v>
      </c>
      <c r="E97">
        <v>918.79</v>
      </c>
      <c r="F97" t="str">
        <f>_xlfn.XLOOKUP(A97,'Limits &amp; Constraints'!$F$2:$F$5,'Limits &amp; Constraints'!$G$2:$G$5)</f>
        <v>Butter Pecan Bluff</v>
      </c>
      <c r="G97" t="str">
        <f>_xlfn.XLOOKUP(B97,'Limits &amp; Constraints'!$F$6:$F$11,'Limits &amp; Constraints'!$G$6:$G$11)</f>
        <v>Peppermint Parlor</v>
      </c>
    </row>
    <row r="98" spans="1:7" x14ac:dyDescent="0.3">
      <c r="A98" t="s">
        <v>2</v>
      </c>
      <c r="B98" t="s">
        <v>8</v>
      </c>
      <c r="C98">
        <f>Table57[[#This Row],[total_cost]]/Table57[[#This Row],[units_shipped]]</f>
        <v>0.44117666648165621</v>
      </c>
      <c r="D98">
        <v>18017</v>
      </c>
      <c r="E98">
        <v>7948.68</v>
      </c>
      <c r="F98" t="str">
        <f>_xlfn.XLOOKUP(A98,'Limits &amp; Constraints'!$F$2:$F$5,'Limits &amp; Constraints'!$G$2:$G$5)</f>
        <v>Butter Pecan Bluff</v>
      </c>
      <c r="G98" t="str">
        <f>_xlfn.XLOOKUP(B98,'Limits &amp; Constraints'!$F$6:$F$11,'Limits &amp; Constraints'!$G$6:$G$11)</f>
        <v>Peppermint Parlor</v>
      </c>
    </row>
    <row r="99" spans="1:7" x14ac:dyDescent="0.3">
      <c r="A99" t="s">
        <v>2</v>
      </c>
      <c r="B99" t="s">
        <v>8</v>
      </c>
      <c r="C99">
        <f>Table57[[#This Row],[total_cost]]/Table57[[#This Row],[units_shipped]]</f>
        <v>0.2411766862170088</v>
      </c>
      <c r="D99">
        <v>19096</v>
      </c>
      <c r="E99">
        <v>4605.51</v>
      </c>
      <c r="F99" t="str">
        <f>_xlfn.XLOOKUP(A99,'Limits &amp; Constraints'!$F$2:$F$5,'Limits &amp; Constraints'!$G$2:$G$5)</f>
        <v>Butter Pecan Bluff</v>
      </c>
      <c r="G99" t="str">
        <f>_xlfn.XLOOKUP(B99,'Limits &amp; Constraints'!$F$6:$F$11,'Limits &amp; Constraints'!$G$6:$G$11)</f>
        <v>Peppermint Parlor</v>
      </c>
    </row>
    <row r="100" spans="1:7" x14ac:dyDescent="0.3">
      <c r="A100" t="s">
        <v>2</v>
      </c>
      <c r="B100" t="s">
        <v>8</v>
      </c>
      <c r="C100">
        <f>Table57[[#This Row],[total_cost]]/Table57[[#This Row],[units_shipped]]</f>
        <v>0.26117668526145665</v>
      </c>
      <c r="D100">
        <v>19181</v>
      </c>
      <c r="E100">
        <v>5009.63</v>
      </c>
      <c r="F100" t="str">
        <f>_xlfn.XLOOKUP(A100,'Limits &amp; Constraints'!$F$2:$F$5,'Limits &amp; Constraints'!$G$2:$G$5)</f>
        <v>Butter Pecan Bluff</v>
      </c>
      <c r="G100" t="str">
        <f>_xlfn.XLOOKUP(B100,'Limits &amp; Constraints'!$F$6:$F$11,'Limits &amp; Constraints'!$G$6:$G$11)</f>
        <v>Peppermint Parlor</v>
      </c>
    </row>
    <row r="101" spans="1:7" x14ac:dyDescent="0.3">
      <c r="A101" t="s">
        <v>2</v>
      </c>
      <c r="B101" t="s">
        <v>8</v>
      </c>
      <c r="C101">
        <f>Table57[[#This Row],[total_cost]]/Table57[[#This Row],[units_shipped]]</f>
        <v>2.1176915799432355E-2</v>
      </c>
      <c r="D101">
        <v>10570</v>
      </c>
      <c r="E101">
        <v>223.84</v>
      </c>
      <c r="F101" t="str">
        <f>_xlfn.XLOOKUP(A101,'Limits &amp; Constraints'!$F$2:$F$5,'Limits &amp; Constraints'!$G$2:$G$5)</f>
        <v>Butter Pecan Bluff</v>
      </c>
      <c r="G101" t="str">
        <f>_xlfn.XLOOKUP(B101,'Limits &amp; Constraints'!$F$6:$F$11,'Limits &amp; Constraints'!$G$6:$G$11)</f>
        <v>Peppermint Parlor</v>
      </c>
    </row>
    <row r="102" spans="1:7" x14ac:dyDescent="0.3">
      <c r="A102" t="s">
        <v>2</v>
      </c>
      <c r="B102" t="s">
        <v>8</v>
      </c>
      <c r="C102">
        <f>Table57[[#This Row],[total_cost]]/Table57[[#This Row],[units_shipped]]</f>
        <v>0.35117651769982378</v>
      </c>
      <c r="D102">
        <v>12486</v>
      </c>
      <c r="E102">
        <v>4384.79</v>
      </c>
      <c r="F102" t="str">
        <f>_xlfn.XLOOKUP(A102,'Limits &amp; Constraints'!$F$2:$F$5,'Limits &amp; Constraints'!$G$2:$G$5)</f>
        <v>Butter Pecan Bluff</v>
      </c>
      <c r="G102" t="str">
        <f>_xlfn.XLOOKUP(B102,'Limits &amp; Constraints'!$F$6:$F$11,'Limits &amp; Constraints'!$G$6:$G$11)</f>
        <v>Peppermint Parlor</v>
      </c>
    </row>
    <row r="103" spans="1:7" x14ac:dyDescent="0.3">
      <c r="A103" t="s">
        <v>2</v>
      </c>
      <c r="B103" t="s">
        <v>8</v>
      </c>
      <c r="C103">
        <f>Table57[[#This Row],[total_cost]]/Table57[[#This Row],[units_shipped]]</f>
        <v>0.11117656752080414</v>
      </c>
      <c r="D103">
        <v>12137</v>
      </c>
      <c r="E103">
        <v>1349.35</v>
      </c>
      <c r="F103" t="str">
        <f>_xlfn.XLOOKUP(A103,'Limits &amp; Constraints'!$F$2:$F$5,'Limits &amp; Constraints'!$G$2:$G$5)</f>
        <v>Butter Pecan Bluff</v>
      </c>
      <c r="G103" t="str">
        <f>_xlfn.XLOOKUP(B103,'Limits &amp; Constraints'!$F$6:$F$11,'Limits &amp; Constraints'!$G$6:$G$11)</f>
        <v>Peppermint Parlor</v>
      </c>
    </row>
    <row r="104" spans="1:7" x14ac:dyDescent="0.3">
      <c r="A104" t="s">
        <v>2</v>
      </c>
      <c r="B104" t="s">
        <v>10</v>
      </c>
      <c r="C104">
        <f>Table57[[#This Row],[total_cost]]/Table57[[#This Row],[units_shipped]]</f>
        <v>3.4333312804089425E-2</v>
      </c>
      <c r="D104">
        <v>16237</v>
      </c>
      <c r="E104">
        <v>557.47</v>
      </c>
      <c r="F104" t="str">
        <f>_xlfn.XLOOKUP(A104,'Limits &amp; Constraints'!$F$2:$F$5,'Limits &amp; Constraints'!$G$2:$G$5)</f>
        <v>Butter Pecan Bluff</v>
      </c>
      <c r="G104" t="str">
        <f>_xlfn.XLOOKUP(B104,'Limits &amp; Constraints'!$F$6:$F$11,'Limits &amp; Constraints'!$G$6:$G$11)</f>
        <v>Rainbow Sprinkle Summit</v>
      </c>
    </row>
    <row r="105" spans="1:7" x14ac:dyDescent="0.3">
      <c r="A105" t="s">
        <v>2</v>
      </c>
      <c r="B105" t="s">
        <v>10</v>
      </c>
      <c r="C105">
        <f>Table57[[#This Row],[total_cost]]/Table57[[#This Row],[units_shipped]]</f>
        <v>0.17433330486033996</v>
      </c>
      <c r="D105">
        <v>11707</v>
      </c>
      <c r="E105">
        <v>2040.92</v>
      </c>
      <c r="F105" t="str">
        <f>_xlfn.XLOOKUP(A105,'Limits &amp; Constraints'!$F$2:$F$5,'Limits &amp; Constraints'!$G$2:$G$5)</f>
        <v>Butter Pecan Bluff</v>
      </c>
      <c r="G105" t="str">
        <f>_xlfn.XLOOKUP(B105,'Limits &amp; Constraints'!$F$6:$F$11,'Limits &amp; Constraints'!$G$6:$G$11)</f>
        <v>Rainbow Sprinkle Summit</v>
      </c>
    </row>
    <row r="106" spans="1:7" x14ac:dyDescent="0.3">
      <c r="A106" t="s">
        <v>2</v>
      </c>
      <c r="B106" t="s">
        <v>10</v>
      </c>
      <c r="C106">
        <f>Table57[[#This Row],[total_cost]]/Table57[[#This Row],[units_shipped]]</f>
        <v>5.4333467579540877E-2</v>
      </c>
      <c r="D106">
        <v>12415</v>
      </c>
      <c r="E106">
        <v>674.55</v>
      </c>
      <c r="F106" t="str">
        <f>_xlfn.XLOOKUP(A106,'Limits &amp; Constraints'!$F$2:$F$5,'Limits &amp; Constraints'!$G$2:$G$5)</f>
        <v>Butter Pecan Bluff</v>
      </c>
      <c r="G106" t="str">
        <f>_xlfn.XLOOKUP(B106,'Limits &amp; Constraints'!$F$6:$F$11,'Limits &amp; Constraints'!$G$6:$G$11)</f>
        <v>Rainbow Sprinkle Summit</v>
      </c>
    </row>
    <row r="107" spans="1:7" x14ac:dyDescent="0.3">
      <c r="A107" t="s">
        <v>2</v>
      </c>
      <c r="B107" t="s">
        <v>10</v>
      </c>
      <c r="C107">
        <f>Table57[[#This Row],[total_cost]]/Table57[[#This Row],[units_shipped]]</f>
        <v>3.4333015721772268E-2</v>
      </c>
      <c r="D107">
        <v>12594</v>
      </c>
      <c r="E107">
        <v>432.39</v>
      </c>
      <c r="F107" t="str">
        <f>_xlfn.XLOOKUP(A107,'Limits &amp; Constraints'!$F$2:$F$5,'Limits &amp; Constraints'!$G$2:$G$5)</f>
        <v>Butter Pecan Bluff</v>
      </c>
      <c r="G107" t="str">
        <f>_xlfn.XLOOKUP(B107,'Limits &amp; Constraints'!$F$6:$F$11,'Limits &amp; Constraints'!$G$6:$G$11)</f>
        <v>Rainbow Sprinkle Summit</v>
      </c>
    </row>
    <row r="108" spans="1:7" x14ac:dyDescent="0.3">
      <c r="A108" t="s">
        <v>2</v>
      </c>
      <c r="B108" t="s">
        <v>10</v>
      </c>
      <c r="C108">
        <f>Table57[[#This Row],[total_cost]]/Table57[[#This Row],[units_shipped]]</f>
        <v>7.4333183205724865E-2</v>
      </c>
      <c r="D108">
        <v>19983</v>
      </c>
      <c r="E108">
        <v>1485.4</v>
      </c>
      <c r="F108" t="str">
        <f>_xlfn.XLOOKUP(A108,'Limits &amp; Constraints'!$F$2:$F$5,'Limits &amp; Constraints'!$G$2:$G$5)</f>
        <v>Butter Pecan Bluff</v>
      </c>
      <c r="G108" t="str">
        <f>_xlfn.XLOOKUP(B108,'Limits &amp; Constraints'!$F$6:$F$11,'Limits &amp; Constraints'!$G$6:$G$11)</f>
        <v>Rainbow Sprinkle Summit</v>
      </c>
    </row>
    <row r="109" spans="1:7" x14ac:dyDescent="0.3">
      <c r="A109" t="s">
        <v>2</v>
      </c>
      <c r="B109" t="s">
        <v>10</v>
      </c>
      <c r="C109">
        <f>Table57[[#This Row],[total_cost]]/Table57[[#This Row],[units_shipped]]</f>
        <v>0.12433312291460005</v>
      </c>
      <c r="D109">
        <v>11089</v>
      </c>
      <c r="E109">
        <v>1378.73</v>
      </c>
      <c r="F109" t="str">
        <f>_xlfn.XLOOKUP(A109,'Limits &amp; Constraints'!$F$2:$F$5,'Limits &amp; Constraints'!$G$2:$G$5)</f>
        <v>Butter Pecan Bluff</v>
      </c>
      <c r="G109" t="str">
        <f>_xlfn.XLOOKUP(B109,'Limits &amp; Constraints'!$F$6:$F$11,'Limits &amp; Constraints'!$G$6:$G$11)</f>
        <v>Rainbow Sprinkle Summit</v>
      </c>
    </row>
    <row r="110" spans="1:7" x14ac:dyDescent="0.3">
      <c r="A110" t="s">
        <v>2</v>
      </c>
      <c r="B110" t="s">
        <v>10</v>
      </c>
      <c r="C110">
        <f>Table57[[#This Row],[total_cost]]/Table57[[#This Row],[units_shipped]]</f>
        <v>8.4333245867226445E-2</v>
      </c>
      <c r="D110">
        <v>19055</v>
      </c>
      <c r="E110">
        <v>1606.97</v>
      </c>
      <c r="F110" t="str">
        <f>_xlfn.XLOOKUP(A110,'Limits &amp; Constraints'!$F$2:$F$5,'Limits &amp; Constraints'!$G$2:$G$5)</f>
        <v>Butter Pecan Bluff</v>
      </c>
      <c r="G110" t="str">
        <f>_xlfn.XLOOKUP(B110,'Limits &amp; Constraints'!$F$6:$F$11,'Limits &amp; Constraints'!$G$6:$G$11)</f>
        <v>Rainbow Sprinkle Summit</v>
      </c>
    </row>
    <row r="111" spans="1:7" x14ac:dyDescent="0.3">
      <c r="A111" t="s">
        <v>2</v>
      </c>
      <c r="B111" t="s">
        <v>10</v>
      </c>
      <c r="C111">
        <f>Table57[[#This Row],[total_cost]]/Table57[[#This Row],[units_shipped]]</f>
        <v>6.4333467041048267E-2</v>
      </c>
      <c r="D111">
        <v>14958</v>
      </c>
      <c r="E111">
        <v>962.3</v>
      </c>
      <c r="F111" t="str">
        <f>_xlfn.XLOOKUP(A111,'Limits &amp; Constraints'!$F$2:$F$5,'Limits &amp; Constraints'!$G$2:$G$5)</f>
        <v>Butter Pecan Bluff</v>
      </c>
      <c r="G111" t="str">
        <f>_xlfn.XLOOKUP(B111,'Limits &amp; Constraints'!$F$6:$F$11,'Limits &amp; Constraints'!$G$6:$G$11)</f>
        <v>Rainbow Sprinkle Summit</v>
      </c>
    </row>
    <row r="112" spans="1:7" x14ac:dyDescent="0.3">
      <c r="A112" t="s">
        <v>2</v>
      </c>
      <c r="B112" t="s">
        <v>10</v>
      </c>
      <c r="C112">
        <f>Table57[[#This Row],[total_cost]]/Table57[[#This Row],[units_shipped]]</f>
        <v>0.13433312590748808</v>
      </c>
      <c r="D112">
        <v>19284</v>
      </c>
      <c r="E112">
        <v>2590.48</v>
      </c>
      <c r="F112" t="str">
        <f>_xlfn.XLOOKUP(A112,'Limits &amp; Constraints'!$F$2:$F$5,'Limits &amp; Constraints'!$G$2:$G$5)</f>
        <v>Butter Pecan Bluff</v>
      </c>
      <c r="G112" t="str">
        <f>_xlfn.XLOOKUP(B112,'Limits &amp; Constraints'!$F$6:$F$11,'Limits &amp; Constraints'!$G$6:$G$11)</f>
        <v>Rainbow Sprinkle Summit</v>
      </c>
    </row>
    <row r="113" spans="1:7" x14ac:dyDescent="0.3">
      <c r="A113" t="s">
        <v>2</v>
      </c>
      <c r="B113" t="s">
        <v>10</v>
      </c>
      <c r="C113">
        <f>Table57[[#This Row],[total_cost]]/Table57[[#This Row],[units_shipped]]</f>
        <v>5.433352286572983E-2</v>
      </c>
      <c r="D113">
        <v>12311</v>
      </c>
      <c r="E113">
        <v>668.9</v>
      </c>
      <c r="F113" t="str">
        <f>_xlfn.XLOOKUP(A113,'Limits &amp; Constraints'!$F$2:$F$5,'Limits &amp; Constraints'!$G$2:$G$5)</f>
        <v>Butter Pecan Bluff</v>
      </c>
      <c r="G113" t="str">
        <f>_xlfn.XLOOKUP(B113,'Limits &amp; Constraints'!$F$6:$F$11,'Limits &amp; Constraints'!$G$6:$G$11)</f>
        <v>Rainbow Sprinkle Summit</v>
      </c>
    </row>
    <row r="114" spans="1:7" x14ac:dyDescent="0.3">
      <c r="A114" t="s">
        <v>2</v>
      </c>
      <c r="B114" t="s">
        <v>10</v>
      </c>
      <c r="C114">
        <f>Table57[[#This Row],[total_cost]]/Table57[[#This Row],[units_shipped]]</f>
        <v>0.17433368154006865</v>
      </c>
      <c r="D114">
        <v>13402</v>
      </c>
      <c r="E114">
        <v>2336.42</v>
      </c>
      <c r="F114" t="str">
        <f>_xlfn.XLOOKUP(A114,'Limits &amp; Constraints'!$F$2:$F$5,'Limits &amp; Constraints'!$G$2:$G$5)</f>
        <v>Butter Pecan Bluff</v>
      </c>
      <c r="G114" t="str">
        <f>_xlfn.XLOOKUP(B114,'Limits &amp; Constraints'!$F$6:$F$11,'Limits &amp; Constraints'!$G$6:$G$11)</f>
        <v>Rainbow Sprinkle Summit</v>
      </c>
    </row>
    <row r="115" spans="1:7" x14ac:dyDescent="0.3">
      <c r="A115" t="s">
        <v>2</v>
      </c>
      <c r="B115" t="s">
        <v>10</v>
      </c>
      <c r="C115">
        <f>Table57[[#This Row],[total_cost]]/Table57[[#This Row],[units_shipped]]</f>
        <v>2.4333583055233945E-2</v>
      </c>
      <c r="D115">
        <v>14683</v>
      </c>
      <c r="E115">
        <v>357.29</v>
      </c>
      <c r="F115" t="str">
        <f>_xlfn.XLOOKUP(A115,'Limits &amp; Constraints'!$F$2:$F$5,'Limits &amp; Constraints'!$G$2:$G$5)</f>
        <v>Butter Pecan Bluff</v>
      </c>
      <c r="G115" t="str">
        <f>_xlfn.XLOOKUP(B115,'Limits &amp; Constraints'!$F$6:$F$11,'Limits &amp; Constraints'!$G$6:$G$11)</f>
        <v>Rainbow Sprinkle Summit</v>
      </c>
    </row>
    <row r="116" spans="1:7" x14ac:dyDescent="0.3">
      <c r="A116" t="s">
        <v>2</v>
      </c>
      <c r="B116" t="s">
        <v>10</v>
      </c>
      <c r="C116">
        <f>Table57[[#This Row],[total_cost]]/Table57[[#This Row],[units_shipped]]</f>
        <v>3.4333104328197077E-2</v>
      </c>
      <c r="D116">
        <v>10189</v>
      </c>
      <c r="E116">
        <v>349.82</v>
      </c>
      <c r="F116" t="str">
        <f>_xlfn.XLOOKUP(A116,'Limits &amp; Constraints'!$F$2:$F$5,'Limits &amp; Constraints'!$G$2:$G$5)</f>
        <v>Butter Pecan Bluff</v>
      </c>
      <c r="G116" t="str">
        <f>_xlfn.XLOOKUP(B116,'Limits &amp; Constraints'!$F$6:$F$11,'Limits &amp; Constraints'!$G$6:$G$11)</f>
        <v>Rainbow Sprinkle Summit</v>
      </c>
    </row>
    <row r="117" spans="1:7" x14ac:dyDescent="0.3">
      <c r="A117" t="s">
        <v>2</v>
      </c>
      <c r="B117" t="s">
        <v>10</v>
      </c>
      <c r="C117">
        <f>Table57[[#This Row],[total_cost]]/Table57[[#This Row],[units_shipped]]</f>
        <v>0.10433341557693888</v>
      </c>
      <c r="D117">
        <v>12159</v>
      </c>
      <c r="E117">
        <v>1268.5899999999999</v>
      </c>
      <c r="F117" t="str">
        <f>_xlfn.XLOOKUP(A117,'Limits &amp; Constraints'!$F$2:$F$5,'Limits &amp; Constraints'!$G$2:$G$5)</f>
        <v>Butter Pecan Bluff</v>
      </c>
      <c r="G117" t="str">
        <f>_xlfn.XLOOKUP(B117,'Limits &amp; Constraints'!$F$6:$F$11,'Limits &amp; Constraints'!$G$6:$G$11)</f>
        <v>Rainbow Sprinkle Summit</v>
      </c>
    </row>
    <row r="118" spans="1:7" x14ac:dyDescent="0.3">
      <c r="A118" t="s">
        <v>2</v>
      </c>
      <c r="B118" t="s">
        <v>10</v>
      </c>
      <c r="C118">
        <f>Table57[[#This Row],[total_cost]]/Table57[[#This Row],[units_shipped]]</f>
        <v>7.4333402879198832E-2</v>
      </c>
      <c r="D118">
        <v>14379</v>
      </c>
      <c r="E118">
        <v>1068.8399999999999</v>
      </c>
      <c r="F118" t="str">
        <f>_xlfn.XLOOKUP(A118,'Limits &amp; Constraints'!$F$2:$F$5,'Limits &amp; Constraints'!$G$2:$G$5)</f>
        <v>Butter Pecan Bluff</v>
      </c>
      <c r="G118" t="str">
        <f>_xlfn.XLOOKUP(B118,'Limits &amp; Constraints'!$F$6:$F$11,'Limits &amp; Constraints'!$G$6:$G$11)</f>
        <v>Rainbow Sprinkle Summit</v>
      </c>
    </row>
    <row r="119" spans="1:7" x14ac:dyDescent="0.3">
      <c r="A119" t="s">
        <v>2</v>
      </c>
      <c r="B119" t="s">
        <v>10</v>
      </c>
      <c r="C119">
        <f>Table57[[#This Row],[total_cost]]/Table57[[#This Row],[units_shipped]]</f>
        <v>4.4333495302883053E-2</v>
      </c>
      <c r="D119">
        <v>12348</v>
      </c>
      <c r="E119">
        <v>547.42999999999995</v>
      </c>
      <c r="F119" t="str">
        <f>_xlfn.XLOOKUP(A119,'Limits &amp; Constraints'!$F$2:$F$5,'Limits &amp; Constraints'!$G$2:$G$5)</f>
        <v>Butter Pecan Bluff</v>
      </c>
      <c r="G119" t="str">
        <f>_xlfn.XLOOKUP(B119,'Limits &amp; Constraints'!$F$6:$F$11,'Limits &amp; Constraints'!$G$6:$G$11)</f>
        <v>Rainbow Sprinkle Summit</v>
      </c>
    </row>
    <row r="120" spans="1:7" x14ac:dyDescent="0.3">
      <c r="A120" t="s">
        <v>2</v>
      </c>
      <c r="B120" t="s">
        <v>10</v>
      </c>
      <c r="C120">
        <f>Table57[[#This Row],[total_cost]]/Table57[[#This Row],[units_shipped]]</f>
        <v>0.13433335831522147</v>
      </c>
      <c r="D120">
        <v>13343</v>
      </c>
      <c r="E120">
        <v>1792.41</v>
      </c>
      <c r="F120" t="str">
        <f>_xlfn.XLOOKUP(A120,'Limits &amp; Constraints'!$F$2:$F$5,'Limits &amp; Constraints'!$G$2:$G$5)</f>
        <v>Butter Pecan Bluff</v>
      </c>
      <c r="G120" t="str">
        <f>_xlfn.XLOOKUP(B120,'Limits &amp; Constraints'!$F$6:$F$11,'Limits &amp; Constraints'!$G$6:$G$11)</f>
        <v>Rainbow Sprinkle Summit</v>
      </c>
    </row>
    <row r="121" spans="1:7" x14ac:dyDescent="0.3">
      <c r="A121" t="s">
        <v>2</v>
      </c>
      <c r="B121" t="s">
        <v>10</v>
      </c>
      <c r="C121">
        <f>Table57[[#This Row],[total_cost]]/Table57[[#This Row],[units_shipped]]</f>
        <v>0.29433336396214277</v>
      </c>
      <c r="D121">
        <v>10883</v>
      </c>
      <c r="E121">
        <v>3203.23</v>
      </c>
      <c r="F121" t="str">
        <f>_xlfn.XLOOKUP(A121,'Limits &amp; Constraints'!$F$2:$F$5,'Limits &amp; Constraints'!$G$2:$G$5)</f>
        <v>Butter Pecan Bluff</v>
      </c>
      <c r="G121" t="str">
        <f>_xlfn.XLOOKUP(B121,'Limits &amp; Constraints'!$F$6:$F$11,'Limits &amp; Constraints'!$G$6:$G$11)</f>
        <v>Rainbow Sprinkle Summit</v>
      </c>
    </row>
    <row r="122" spans="1:7" x14ac:dyDescent="0.3">
      <c r="A122" t="s">
        <v>2</v>
      </c>
      <c r="B122" t="s">
        <v>10</v>
      </c>
      <c r="C122">
        <f>Table57[[#This Row],[total_cost]]/Table57[[#This Row],[units_shipped]]</f>
        <v>0.13433356859764373</v>
      </c>
      <c r="D122">
        <v>18419</v>
      </c>
      <c r="E122">
        <v>2474.29</v>
      </c>
      <c r="F122" t="str">
        <f>_xlfn.XLOOKUP(A122,'Limits &amp; Constraints'!$F$2:$F$5,'Limits &amp; Constraints'!$G$2:$G$5)</f>
        <v>Butter Pecan Bluff</v>
      </c>
      <c r="G122" t="str">
        <f>_xlfn.XLOOKUP(B122,'Limits &amp; Constraints'!$F$6:$F$11,'Limits &amp; Constraints'!$G$6:$G$11)</f>
        <v>Rainbow Sprinkle Summit</v>
      </c>
    </row>
    <row r="123" spans="1:7" x14ac:dyDescent="0.3">
      <c r="A123" t="s">
        <v>2</v>
      </c>
      <c r="B123" t="s">
        <v>10</v>
      </c>
      <c r="C123">
        <f>Table57[[#This Row],[total_cost]]/Table57[[#This Row],[units_shipped]]</f>
        <v>6.4333112143331123E-2</v>
      </c>
      <c r="D123">
        <v>19591</v>
      </c>
      <c r="E123">
        <v>1260.3499999999999</v>
      </c>
      <c r="F123" t="str">
        <f>_xlfn.XLOOKUP(A123,'Limits &amp; Constraints'!$F$2:$F$5,'Limits &amp; Constraints'!$G$2:$G$5)</f>
        <v>Butter Pecan Bluff</v>
      </c>
      <c r="G123" t="str">
        <f>_xlfn.XLOOKUP(B123,'Limits &amp; Constraints'!$F$6:$F$11,'Limits &amp; Constraints'!$G$6:$G$11)</f>
        <v>Rainbow Sprinkle Summit</v>
      </c>
    </row>
    <row r="124" spans="1:7" x14ac:dyDescent="0.3">
      <c r="A124" t="s">
        <v>2</v>
      </c>
      <c r="B124" t="s">
        <v>10</v>
      </c>
      <c r="C124">
        <f>Table57[[#This Row],[total_cost]]/Table57[[#This Row],[units_shipped]]</f>
        <v>7.4333220606470518E-2</v>
      </c>
      <c r="D124">
        <v>17742</v>
      </c>
      <c r="E124">
        <v>1318.82</v>
      </c>
      <c r="F124" t="str">
        <f>_xlfn.XLOOKUP(A124,'Limits &amp; Constraints'!$F$2:$F$5,'Limits &amp; Constraints'!$G$2:$G$5)</f>
        <v>Butter Pecan Bluff</v>
      </c>
      <c r="G124" t="str">
        <f>_xlfn.XLOOKUP(B124,'Limits &amp; Constraints'!$F$6:$F$11,'Limits &amp; Constraints'!$G$6:$G$11)</f>
        <v>Rainbow Sprinkle Summit</v>
      </c>
    </row>
    <row r="125" spans="1:7" x14ac:dyDescent="0.3">
      <c r="A125" t="s">
        <v>2</v>
      </c>
      <c r="B125" t="s">
        <v>10</v>
      </c>
      <c r="C125">
        <f>Table57[[#This Row],[total_cost]]/Table57[[#This Row],[units_shipped]]</f>
        <v>0.13433333333333333</v>
      </c>
      <c r="D125">
        <v>13530</v>
      </c>
      <c r="E125">
        <v>1817.53</v>
      </c>
      <c r="F125" t="str">
        <f>_xlfn.XLOOKUP(A125,'Limits &amp; Constraints'!$F$2:$F$5,'Limits &amp; Constraints'!$G$2:$G$5)</f>
        <v>Butter Pecan Bluff</v>
      </c>
      <c r="G125" t="str">
        <f>_xlfn.XLOOKUP(B125,'Limits &amp; Constraints'!$F$6:$F$11,'Limits &amp; Constraints'!$G$6:$G$11)</f>
        <v>Rainbow Sprinkle Summit</v>
      </c>
    </row>
    <row r="126" spans="1:7" x14ac:dyDescent="0.3">
      <c r="A126" t="s">
        <v>2</v>
      </c>
      <c r="B126" t="s">
        <v>10</v>
      </c>
      <c r="C126">
        <f>Table57[[#This Row],[total_cost]]/Table57[[#This Row],[units_shipped]]</f>
        <v>9.4333217572495229E-2</v>
      </c>
      <c r="D126">
        <v>11518</v>
      </c>
      <c r="E126">
        <v>1086.53</v>
      </c>
      <c r="F126" t="str">
        <f>_xlfn.XLOOKUP(A126,'Limits &amp; Constraints'!$F$2:$F$5,'Limits &amp; Constraints'!$G$2:$G$5)</f>
        <v>Butter Pecan Bluff</v>
      </c>
      <c r="G126" t="str">
        <f>_xlfn.XLOOKUP(B126,'Limits &amp; Constraints'!$F$6:$F$11,'Limits &amp; Constraints'!$G$6:$G$11)</f>
        <v>Rainbow Sprinkle Summit</v>
      </c>
    </row>
    <row r="127" spans="1:7" x14ac:dyDescent="0.3">
      <c r="A127" t="s">
        <v>2</v>
      </c>
      <c r="B127" t="s">
        <v>10</v>
      </c>
      <c r="C127">
        <f>Table57[[#This Row],[total_cost]]/Table57[[#This Row],[units_shipped]]</f>
        <v>1.4333131557707829E-2</v>
      </c>
      <c r="D127">
        <v>19824</v>
      </c>
      <c r="E127">
        <v>284.14</v>
      </c>
      <c r="F127" t="str">
        <f>_xlfn.XLOOKUP(A127,'Limits &amp; Constraints'!$F$2:$F$5,'Limits &amp; Constraints'!$G$2:$G$5)</f>
        <v>Butter Pecan Bluff</v>
      </c>
      <c r="G127" t="str">
        <f>_xlfn.XLOOKUP(B127,'Limits &amp; Constraints'!$F$6:$F$11,'Limits &amp; Constraints'!$G$6:$G$11)</f>
        <v>Rainbow Sprinkle Summit</v>
      </c>
    </row>
    <row r="128" spans="1:7" x14ac:dyDescent="0.3">
      <c r="A128" t="s">
        <v>2</v>
      </c>
      <c r="B128" t="s">
        <v>10</v>
      </c>
      <c r="C128">
        <f>Table57[[#This Row],[total_cost]]/Table57[[#This Row],[units_shipped]]</f>
        <v>8.4333276855303285E-2</v>
      </c>
      <c r="D128">
        <v>11804</v>
      </c>
      <c r="E128">
        <v>995.47</v>
      </c>
      <c r="F128" t="str">
        <f>_xlfn.XLOOKUP(A128,'Limits &amp; Constraints'!$F$2:$F$5,'Limits &amp; Constraints'!$G$2:$G$5)</f>
        <v>Butter Pecan Bluff</v>
      </c>
      <c r="G128" t="str">
        <f>_xlfn.XLOOKUP(B128,'Limits &amp; Constraints'!$F$6:$F$11,'Limits &amp; Constraints'!$G$6:$G$11)</f>
        <v>Rainbow Sprinkle Summit</v>
      </c>
    </row>
    <row r="129" spans="1:7" x14ac:dyDescent="0.3">
      <c r="A129" t="s">
        <v>2</v>
      </c>
      <c r="B129" t="s">
        <v>10</v>
      </c>
      <c r="C129">
        <f>Table57[[#This Row],[total_cost]]/Table57[[#This Row],[units_shipped]]</f>
        <v>3.4333374597672696E-2</v>
      </c>
      <c r="D129">
        <v>16156</v>
      </c>
      <c r="E129">
        <v>554.69000000000005</v>
      </c>
      <c r="F129" t="str">
        <f>_xlfn.XLOOKUP(A129,'Limits &amp; Constraints'!$F$2:$F$5,'Limits &amp; Constraints'!$G$2:$G$5)</f>
        <v>Butter Pecan Bluff</v>
      </c>
      <c r="G129" t="str">
        <f>_xlfn.XLOOKUP(B129,'Limits &amp; Constraints'!$F$6:$F$11,'Limits &amp; Constraints'!$G$6:$G$11)</f>
        <v>Rainbow Sprinkle Summit</v>
      </c>
    </row>
    <row r="130" spans="1:7" x14ac:dyDescent="0.3">
      <c r="A130" t="s">
        <v>2</v>
      </c>
      <c r="B130" t="s">
        <v>10</v>
      </c>
      <c r="C130">
        <f>Table57[[#This Row],[total_cost]]/Table57[[#This Row],[units_shipped]]</f>
        <v>1.4333262366049251E-2</v>
      </c>
      <c r="D130">
        <v>14091</v>
      </c>
      <c r="E130">
        <v>201.97</v>
      </c>
      <c r="F130" t="str">
        <f>_xlfn.XLOOKUP(A130,'Limits &amp; Constraints'!$F$2:$F$5,'Limits &amp; Constraints'!$G$2:$G$5)</f>
        <v>Butter Pecan Bluff</v>
      </c>
      <c r="G130" t="str">
        <f>_xlfn.XLOOKUP(B130,'Limits &amp; Constraints'!$F$6:$F$11,'Limits &amp; Constraints'!$G$6:$G$11)</f>
        <v>Rainbow Sprinkle Summit</v>
      </c>
    </row>
    <row r="131" spans="1:7" x14ac:dyDescent="0.3">
      <c r="A131" t="s">
        <v>2</v>
      </c>
      <c r="B131" t="s">
        <v>10</v>
      </c>
      <c r="C131">
        <f>Table57[[#This Row],[total_cost]]/Table57[[#This Row],[units_shipped]]</f>
        <v>0.19433330865477161</v>
      </c>
      <c r="D131">
        <v>13507</v>
      </c>
      <c r="E131">
        <v>2624.86</v>
      </c>
      <c r="F131" t="str">
        <f>_xlfn.XLOOKUP(A131,'Limits &amp; Constraints'!$F$2:$F$5,'Limits &amp; Constraints'!$G$2:$G$5)</f>
        <v>Butter Pecan Bluff</v>
      </c>
      <c r="G131" t="str">
        <f>_xlfn.XLOOKUP(B131,'Limits &amp; Constraints'!$F$6:$F$11,'Limits &amp; Constraints'!$G$6:$G$11)</f>
        <v>Rainbow Sprinkle Summit</v>
      </c>
    </row>
    <row r="132" spans="1:7" x14ac:dyDescent="0.3">
      <c r="A132" t="s">
        <v>2</v>
      </c>
      <c r="B132" t="s">
        <v>10</v>
      </c>
      <c r="C132">
        <f>Table57[[#This Row],[total_cost]]/Table57[[#This Row],[units_shipped]]</f>
        <v>0.11433310870354051</v>
      </c>
      <c r="D132">
        <v>19291</v>
      </c>
      <c r="E132">
        <v>2205.6</v>
      </c>
      <c r="F132" t="str">
        <f>_xlfn.XLOOKUP(A132,'Limits &amp; Constraints'!$F$2:$F$5,'Limits &amp; Constraints'!$G$2:$G$5)</f>
        <v>Butter Pecan Bluff</v>
      </c>
      <c r="G132" t="str">
        <f>_xlfn.XLOOKUP(B132,'Limits &amp; Constraints'!$F$6:$F$11,'Limits &amp; Constraints'!$G$6:$G$11)</f>
        <v>Rainbow Sprinkle Summit</v>
      </c>
    </row>
    <row r="133" spans="1:7" x14ac:dyDescent="0.3">
      <c r="A133" t="s">
        <v>2</v>
      </c>
      <c r="B133" t="s">
        <v>10</v>
      </c>
      <c r="C133">
        <f>Table57[[#This Row],[total_cost]]/Table57[[#This Row],[units_shipped]]</f>
        <v>2.433298780001595E-2</v>
      </c>
      <c r="D133">
        <v>12541</v>
      </c>
      <c r="E133">
        <v>305.16000000000003</v>
      </c>
      <c r="F133" t="str">
        <f>_xlfn.XLOOKUP(A133,'Limits &amp; Constraints'!$F$2:$F$5,'Limits &amp; Constraints'!$G$2:$G$5)</f>
        <v>Butter Pecan Bluff</v>
      </c>
      <c r="G133" t="str">
        <f>_xlfn.XLOOKUP(B133,'Limits &amp; Constraints'!$F$6:$F$11,'Limits &amp; Constraints'!$G$6:$G$11)</f>
        <v>Rainbow Sprinkle Summit</v>
      </c>
    </row>
    <row r="134" spans="1:7" x14ac:dyDescent="0.3">
      <c r="A134" t="s">
        <v>2</v>
      </c>
      <c r="B134" t="s">
        <v>18</v>
      </c>
      <c r="C134">
        <f>Table57[[#This Row],[total_cost]]/Table57[[#This Row],[units_shipped]]</f>
        <v>0.14666666666666667</v>
      </c>
      <c r="D134">
        <v>14511</v>
      </c>
      <c r="E134">
        <v>2128.2800000000002</v>
      </c>
      <c r="F134" t="str">
        <f>_xlfn.XLOOKUP(A134,'Limits &amp; Constraints'!$F$2:$F$5,'Limits &amp; Constraints'!$G$2:$G$5)</f>
        <v>Butter Pecan Bluff</v>
      </c>
      <c r="G134" t="str">
        <f>_xlfn.XLOOKUP(B134,'Limits &amp; Constraints'!$F$6:$F$11,'Limits &amp; Constraints'!$G$6:$G$11)</f>
        <v>Starburst Starlit Skies</v>
      </c>
    </row>
    <row r="135" spans="1:7" x14ac:dyDescent="0.3">
      <c r="A135" t="s">
        <v>2</v>
      </c>
      <c r="B135" t="s">
        <v>18</v>
      </c>
      <c r="C135">
        <f>Table57[[#This Row],[total_cost]]/Table57[[#This Row],[units_shipped]]</f>
        <v>3.6666666666666667E-2</v>
      </c>
      <c r="D135">
        <v>15471</v>
      </c>
      <c r="E135">
        <v>567.27</v>
      </c>
      <c r="F135" t="str">
        <f>_xlfn.XLOOKUP(A135,'Limits &amp; Constraints'!$F$2:$F$5,'Limits &amp; Constraints'!$G$2:$G$5)</f>
        <v>Butter Pecan Bluff</v>
      </c>
      <c r="G135" t="str">
        <f>_xlfn.XLOOKUP(B135,'Limits &amp; Constraints'!$F$6:$F$11,'Limits &amp; Constraints'!$G$6:$G$11)</f>
        <v>Starburst Starlit Skies</v>
      </c>
    </row>
    <row r="136" spans="1:7" x14ac:dyDescent="0.3">
      <c r="A136" t="s">
        <v>2</v>
      </c>
      <c r="B136" t="s">
        <v>18</v>
      </c>
      <c r="C136">
        <f>Table57[[#This Row],[total_cost]]/Table57[[#This Row],[units_shipped]]</f>
        <v>0.11666691176470589</v>
      </c>
      <c r="D136">
        <v>13600</v>
      </c>
      <c r="E136">
        <v>1586.67</v>
      </c>
      <c r="F136" t="str">
        <f>_xlfn.XLOOKUP(A136,'Limits &amp; Constraints'!$F$2:$F$5,'Limits &amp; Constraints'!$G$2:$G$5)</f>
        <v>Butter Pecan Bluff</v>
      </c>
      <c r="G136" t="str">
        <f>_xlfn.XLOOKUP(B136,'Limits &amp; Constraints'!$F$6:$F$11,'Limits &amp; Constraints'!$G$6:$G$11)</f>
        <v>Starburst Starlit Skies</v>
      </c>
    </row>
    <row r="137" spans="1:7" x14ac:dyDescent="0.3">
      <c r="A137" t="s">
        <v>2</v>
      </c>
      <c r="B137" t="s">
        <v>18</v>
      </c>
      <c r="C137">
        <f>Table57[[#This Row],[total_cost]]/Table57[[#This Row],[units_shipped]]</f>
        <v>0.22666636113657193</v>
      </c>
      <c r="D137">
        <v>10910</v>
      </c>
      <c r="E137">
        <v>2472.9299999999998</v>
      </c>
      <c r="F137" t="str">
        <f>_xlfn.XLOOKUP(A137,'Limits &amp; Constraints'!$F$2:$F$5,'Limits &amp; Constraints'!$G$2:$G$5)</f>
        <v>Butter Pecan Bluff</v>
      </c>
      <c r="G137" t="str">
        <f>_xlfn.XLOOKUP(B137,'Limits &amp; Constraints'!$F$6:$F$11,'Limits &amp; Constraints'!$G$6:$G$11)</f>
        <v>Starburst Starlit Skies</v>
      </c>
    </row>
    <row r="138" spans="1:7" x14ac:dyDescent="0.3">
      <c r="A138" t="s">
        <v>2</v>
      </c>
      <c r="B138" t="s">
        <v>18</v>
      </c>
      <c r="C138">
        <f>Table57[[#This Row],[total_cost]]/Table57[[#This Row],[units_shipped]]</f>
        <v>-3.3333333333333335E-3</v>
      </c>
      <c r="D138">
        <v>17601</v>
      </c>
      <c r="E138">
        <v>-58.67</v>
      </c>
      <c r="F138" t="str">
        <f>_xlfn.XLOOKUP(A138,'Limits &amp; Constraints'!$F$2:$F$5,'Limits &amp; Constraints'!$G$2:$G$5)</f>
        <v>Butter Pecan Bluff</v>
      </c>
      <c r="G138" t="str">
        <f>_xlfn.XLOOKUP(B138,'Limits &amp; Constraints'!$F$6:$F$11,'Limits &amp; Constraints'!$G$6:$G$11)</f>
        <v>Starburst Starlit Skies</v>
      </c>
    </row>
    <row r="139" spans="1:7" x14ac:dyDescent="0.3">
      <c r="A139" t="s">
        <v>2</v>
      </c>
      <c r="B139" t="s">
        <v>18</v>
      </c>
      <c r="C139">
        <f>Table57[[#This Row],[total_cost]]/Table57[[#This Row],[units_shipped]]</f>
        <v>3.6666384778012685E-2</v>
      </c>
      <c r="D139">
        <v>11825</v>
      </c>
      <c r="E139">
        <v>433.58</v>
      </c>
      <c r="F139" t="str">
        <f>_xlfn.XLOOKUP(A139,'Limits &amp; Constraints'!$F$2:$F$5,'Limits &amp; Constraints'!$G$2:$G$5)</f>
        <v>Butter Pecan Bluff</v>
      </c>
      <c r="G139" t="str">
        <f>_xlfn.XLOOKUP(B139,'Limits &amp; Constraints'!$F$6:$F$11,'Limits &amp; Constraints'!$G$6:$G$11)</f>
        <v>Starburst Starlit Skies</v>
      </c>
    </row>
    <row r="140" spans="1:7" x14ac:dyDescent="0.3">
      <c r="A140" t="s">
        <v>2</v>
      </c>
      <c r="B140" t="s">
        <v>18</v>
      </c>
      <c r="C140">
        <f>Table57[[#This Row],[total_cost]]/Table57[[#This Row],[units_shipped]]</f>
        <v>1.6666666666666666E-2</v>
      </c>
      <c r="D140">
        <v>15018</v>
      </c>
      <c r="E140">
        <v>250.3</v>
      </c>
      <c r="F140" t="str">
        <f>_xlfn.XLOOKUP(A140,'Limits &amp; Constraints'!$F$2:$F$5,'Limits &amp; Constraints'!$G$2:$G$5)</f>
        <v>Butter Pecan Bluff</v>
      </c>
      <c r="G140" t="str">
        <f>_xlfn.XLOOKUP(B140,'Limits &amp; Constraints'!$F$6:$F$11,'Limits &amp; Constraints'!$G$6:$G$11)</f>
        <v>Starburst Starlit Skies</v>
      </c>
    </row>
    <row r="141" spans="1:7" x14ac:dyDescent="0.3">
      <c r="A141" t="s">
        <v>2</v>
      </c>
      <c r="B141" t="s">
        <v>18</v>
      </c>
      <c r="C141">
        <f>Table57[[#This Row],[total_cost]]/Table57[[#This Row],[units_shipped]]</f>
        <v>6.6666666666666671E-3</v>
      </c>
      <c r="D141">
        <v>13464</v>
      </c>
      <c r="E141">
        <v>89.76</v>
      </c>
      <c r="F141" t="str">
        <f>_xlfn.XLOOKUP(A141,'Limits &amp; Constraints'!$F$2:$F$5,'Limits &amp; Constraints'!$G$2:$G$5)</f>
        <v>Butter Pecan Bluff</v>
      </c>
      <c r="G141" t="str">
        <f>_xlfn.XLOOKUP(B141,'Limits &amp; Constraints'!$F$6:$F$11,'Limits &amp; Constraints'!$G$6:$G$11)</f>
        <v>Starburst Starlit Skies</v>
      </c>
    </row>
    <row r="142" spans="1:7" x14ac:dyDescent="0.3">
      <c r="A142" t="s">
        <v>2</v>
      </c>
      <c r="B142" t="s">
        <v>18</v>
      </c>
      <c r="C142">
        <f>Table57[[#This Row],[total_cost]]/Table57[[#This Row],[units_shipped]]</f>
        <v>2.6666666666666665E-2</v>
      </c>
      <c r="D142">
        <v>19815</v>
      </c>
      <c r="E142">
        <v>528.4</v>
      </c>
      <c r="F142" t="str">
        <f>_xlfn.XLOOKUP(A142,'Limits &amp; Constraints'!$F$2:$F$5,'Limits &amp; Constraints'!$G$2:$G$5)</f>
        <v>Butter Pecan Bluff</v>
      </c>
      <c r="G142" t="str">
        <f>_xlfn.XLOOKUP(B142,'Limits &amp; Constraints'!$F$6:$F$11,'Limits &amp; Constraints'!$G$6:$G$11)</f>
        <v>Starburst Starlit Skies</v>
      </c>
    </row>
    <row r="143" spans="1:7" x14ac:dyDescent="0.3">
      <c r="A143" t="s">
        <v>2</v>
      </c>
      <c r="B143" t="s">
        <v>18</v>
      </c>
      <c r="C143">
        <f>Table57[[#This Row],[total_cost]]/Table57[[#This Row],[units_shipped]]</f>
        <v>9.6666839136958657E-2</v>
      </c>
      <c r="D143">
        <v>19327</v>
      </c>
      <c r="E143">
        <v>1868.28</v>
      </c>
      <c r="F143" t="str">
        <f>_xlfn.XLOOKUP(A143,'Limits &amp; Constraints'!$F$2:$F$5,'Limits &amp; Constraints'!$G$2:$G$5)</f>
        <v>Butter Pecan Bluff</v>
      </c>
      <c r="G143" t="str">
        <f>_xlfn.XLOOKUP(B143,'Limits &amp; Constraints'!$F$6:$F$11,'Limits &amp; Constraints'!$G$6:$G$11)</f>
        <v>Starburst Starlit Skies</v>
      </c>
    </row>
    <row r="144" spans="1:7" x14ac:dyDescent="0.3">
      <c r="A144" t="s">
        <v>2</v>
      </c>
      <c r="B144" t="s">
        <v>18</v>
      </c>
      <c r="C144">
        <f>Table57[[#This Row],[total_cost]]/Table57[[#This Row],[units_shipped]]</f>
        <v>3.666648882249373E-2</v>
      </c>
      <c r="D144">
        <v>18743</v>
      </c>
      <c r="E144">
        <v>687.24</v>
      </c>
      <c r="F144" t="str">
        <f>_xlfn.XLOOKUP(A144,'Limits &amp; Constraints'!$F$2:$F$5,'Limits &amp; Constraints'!$G$2:$G$5)</f>
        <v>Butter Pecan Bluff</v>
      </c>
      <c r="G144" t="str">
        <f>_xlfn.XLOOKUP(B144,'Limits &amp; Constraints'!$F$6:$F$11,'Limits &amp; Constraints'!$G$6:$G$11)</f>
        <v>Starburst Starlit Skies</v>
      </c>
    </row>
    <row r="145" spans="1:7" x14ac:dyDescent="0.3">
      <c r="A145" t="s">
        <v>2</v>
      </c>
      <c r="B145" t="s">
        <v>18</v>
      </c>
      <c r="C145">
        <f>Table57[[#This Row],[total_cost]]/Table57[[#This Row],[units_shipped]]</f>
        <v>0.14666647093364651</v>
      </c>
      <c r="D145">
        <v>17030</v>
      </c>
      <c r="E145">
        <v>2497.73</v>
      </c>
      <c r="F145" t="str">
        <f>_xlfn.XLOOKUP(A145,'Limits &amp; Constraints'!$F$2:$F$5,'Limits &amp; Constraints'!$G$2:$G$5)</f>
        <v>Butter Pecan Bluff</v>
      </c>
      <c r="G145" t="str">
        <f>_xlfn.XLOOKUP(B145,'Limits &amp; Constraints'!$F$6:$F$11,'Limits &amp; Constraints'!$G$6:$G$11)</f>
        <v>Starburst Starlit Skies</v>
      </c>
    </row>
    <row r="146" spans="1:7" x14ac:dyDescent="0.3">
      <c r="A146" t="s">
        <v>2</v>
      </c>
      <c r="B146" t="s">
        <v>18</v>
      </c>
      <c r="C146">
        <f>Table57[[#This Row],[total_cost]]/Table57[[#This Row],[units_shipped]]</f>
        <v>0.10666666666666666</v>
      </c>
      <c r="D146">
        <v>10473</v>
      </c>
      <c r="E146">
        <v>1117.1199999999999</v>
      </c>
      <c r="F146" t="str">
        <f>_xlfn.XLOOKUP(A146,'Limits &amp; Constraints'!$F$2:$F$5,'Limits &amp; Constraints'!$G$2:$G$5)</f>
        <v>Butter Pecan Bluff</v>
      </c>
      <c r="G146" t="str">
        <f>_xlfn.XLOOKUP(B146,'Limits &amp; Constraints'!$F$6:$F$11,'Limits &amp; Constraints'!$G$6:$G$11)</f>
        <v>Starburst Starlit Skies</v>
      </c>
    </row>
    <row r="147" spans="1:7" x14ac:dyDescent="0.3">
      <c r="A147" t="s">
        <v>2</v>
      </c>
      <c r="B147" t="s">
        <v>18</v>
      </c>
      <c r="C147">
        <f>Table57[[#This Row],[total_cost]]/Table57[[#This Row],[units_shipped]]</f>
        <v>3.666686373041679E-2</v>
      </c>
      <c r="D147">
        <v>16915</v>
      </c>
      <c r="E147">
        <v>620.22</v>
      </c>
      <c r="F147" t="str">
        <f>_xlfn.XLOOKUP(A147,'Limits &amp; Constraints'!$F$2:$F$5,'Limits &amp; Constraints'!$G$2:$G$5)</f>
        <v>Butter Pecan Bluff</v>
      </c>
      <c r="G147" t="str">
        <f>_xlfn.XLOOKUP(B147,'Limits &amp; Constraints'!$F$6:$F$11,'Limits &amp; Constraints'!$G$6:$G$11)</f>
        <v>Starburst Starlit Skies</v>
      </c>
    </row>
    <row r="148" spans="1:7" x14ac:dyDescent="0.3">
      <c r="A148" t="s">
        <v>2</v>
      </c>
      <c r="B148" t="s">
        <v>18</v>
      </c>
      <c r="C148">
        <f>Table57[[#This Row],[total_cost]]/Table57[[#This Row],[units_shipped]]</f>
        <v>1.6666666666666666E-2</v>
      </c>
      <c r="D148">
        <v>10941</v>
      </c>
      <c r="E148">
        <v>182.35</v>
      </c>
      <c r="F148" t="str">
        <f>_xlfn.XLOOKUP(A148,'Limits &amp; Constraints'!$F$2:$F$5,'Limits &amp; Constraints'!$G$2:$G$5)</f>
        <v>Butter Pecan Bluff</v>
      </c>
      <c r="G148" t="str">
        <f>_xlfn.XLOOKUP(B148,'Limits &amp; Constraints'!$F$6:$F$11,'Limits &amp; Constraints'!$G$6:$G$11)</f>
        <v>Starburst Starlit Skies</v>
      </c>
    </row>
    <row r="149" spans="1:7" x14ac:dyDescent="0.3">
      <c r="A149" t="s">
        <v>2</v>
      </c>
      <c r="B149" t="s">
        <v>18</v>
      </c>
      <c r="C149">
        <f>Table57[[#This Row],[total_cost]]/Table57[[#This Row],[units_shipped]]</f>
        <v>0.13666666666666666</v>
      </c>
      <c r="D149">
        <v>19935</v>
      </c>
      <c r="E149">
        <v>2724.45</v>
      </c>
      <c r="F149" t="str">
        <f>_xlfn.XLOOKUP(A149,'Limits &amp; Constraints'!$F$2:$F$5,'Limits &amp; Constraints'!$G$2:$G$5)</f>
        <v>Butter Pecan Bluff</v>
      </c>
      <c r="G149" t="str">
        <f>_xlfn.XLOOKUP(B149,'Limits &amp; Constraints'!$F$6:$F$11,'Limits &amp; Constraints'!$G$6:$G$11)</f>
        <v>Starburst Starlit Skies</v>
      </c>
    </row>
    <row r="150" spans="1:7" x14ac:dyDescent="0.3">
      <c r="A150" t="s">
        <v>2</v>
      </c>
      <c r="B150" t="s">
        <v>18</v>
      </c>
      <c r="C150">
        <f>Table57[[#This Row],[total_cost]]/Table57[[#This Row],[units_shipped]]</f>
        <v>7.6666838736320464E-2</v>
      </c>
      <c r="D150">
        <v>19372</v>
      </c>
      <c r="E150">
        <v>1485.19</v>
      </c>
      <c r="F150" t="str">
        <f>_xlfn.XLOOKUP(A150,'Limits &amp; Constraints'!$F$2:$F$5,'Limits &amp; Constraints'!$G$2:$G$5)</f>
        <v>Butter Pecan Bluff</v>
      </c>
      <c r="G150" t="str">
        <f>_xlfn.XLOOKUP(B150,'Limits &amp; Constraints'!$F$6:$F$11,'Limits &amp; Constraints'!$G$6:$G$11)</f>
        <v>Starburst Starlit Skies</v>
      </c>
    </row>
    <row r="151" spans="1:7" x14ac:dyDescent="0.3">
      <c r="A151" t="s">
        <v>2</v>
      </c>
      <c r="B151" t="s">
        <v>18</v>
      </c>
      <c r="C151">
        <f>Table57[[#This Row],[total_cost]]/Table57[[#This Row],[units_shipped]]</f>
        <v>4.6666379310344834E-2</v>
      </c>
      <c r="D151">
        <v>11600</v>
      </c>
      <c r="E151">
        <v>541.33000000000004</v>
      </c>
      <c r="F151" t="str">
        <f>_xlfn.XLOOKUP(A151,'Limits &amp; Constraints'!$F$2:$F$5,'Limits &amp; Constraints'!$G$2:$G$5)</f>
        <v>Butter Pecan Bluff</v>
      </c>
      <c r="G151" t="str">
        <f>_xlfn.XLOOKUP(B151,'Limits &amp; Constraints'!$F$6:$F$11,'Limits &amp; Constraints'!$G$6:$G$11)</f>
        <v>Starburst Starlit Skies</v>
      </c>
    </row>
    <row r="152" spans="1:7" x14ac:dyDescent="0.3">
      <c r="A152" t="s">
        <v>2</v>
      </c>
      <c r="B152" t="s">
        <v>18</v>
      </c>
      <c r="C152">
        <f>Table57[[#This Row],[total_cost]]/Table57[[#This Row],[units_shipped]]</f>
        <v>1.666635910684628E-2</v>
      </c>
      <c r="D152">
        <v>10838</v>
      </c>
      <c r="E152">
        <v>180.63</v>
      </c>
      <c r="F152" t="str">
        <f>_xlfn.XLOOKUP(A152,'Limits &amp; Constraints'!$F$2:$F$5,'Limits &amp; Constraints'!$G$2:$G$5)</f>
        <v>Butter Pecan Bluff</v>
      </c>
      <c r="G152" t="str">
        <f>_xlfn.XLOOKUP(B152,'Limits &amp; Constraints'!$F$6:$F$11,'Limits &amp; Constraints'!$G$6:$G$11)</f>
        <v>Starburst Starlit Skies</v>
      </c>
    </row>
    <row r="153" spans="1:7" x14ac:dyDescent="0.3">
      <c r="A153" t="s">
        <v>2</v>
      </c>
      <c r="B153" t="s">
        <v>18</v>
      </c>
      <c r="C153">
        <f>Table57[[#This Row],[total_cost]]/Table57[[#This Row],[units_shipped]]</f>
        <v>3.6666882193197983E-2</v>
      </c>
      <c r="D153">
        <v>15466</v>
      </c>
      <c r="E153">
        <v>567.09</v>
      </c>
      <c r="F153" t="str">
        <f>_xlfn.XLOOKUP(A153,'Limits &amp; Constraints'!$F$2:$F$5,'Limits &amp; Constraints'!$G$2:$G$5)</f>
        <v>Butter Pecan Bluff</v>
      </c>
      <c r="G153" t="str">
        <f>_xlfn.XLOOKUP(B153,'Limits &amp; Constraints'!$F$6:$F$11,'Limits &amp; Constraints'!$G$6:$G$11)</f>
        <v>Starburst Starlit Skies</v>
      </c>
    </row>
    <row r="154" spans="1:7" x14ac:dyDescent="0.3">
      <c r="A154" t="s">
        <v>2</v>
      </c>
      <c r="B154" t="s">
        <v>18</v>
      </c>
      <c r="C154">
        <f>Table57[[#This Row],[total_cost]]/Table57[[#This Row],[units_shipped]]</f>
        <v>2.6666666666666665E-2</v>
      </c>
      <c r="D154">
        <v>12744</v>
      </c>
      <c r="E154">
        <v>339.84</v>
      </c>
      <c r="F154" t="str">
        <f>_xlfn.XLOOKUP(A154,'Limits &amp; Constraints'!$F$2:$F$5,'Limits &amp; Constraints'!$G$2:$G$5)</f>
        <v>Butter Pecan Bluff</v>
      </c>
      <c r="G154" t="str">
        <f>_xlfn.XLOOKUP(B154,'Limits &amp; Constraints'!$F$6:$F$11,'Limits &amp; Constraints'!$G$6:$G$11)</f>
        <v>Starburst Starlit Skies</v>
      </c>
    </row>
    <row r="155" spans="1:7" x14ac:dyDescent="0.3">
      <c r="A155" t="s">
        <v>2</v>
      </c>
      <c r="B155" t="s">
        <v>18</v>
      </c>
      <c r="C155">
        <f>Table57[[#This Row],[total_cost]]/Table57[[#This Row],[units_shipped]]</f>
        <v>4.6666489981978157E-2</v>
      </c>
      <c r="D155">
        <v>18866</v>
      </c>
      <c r="E155">
        <v>880.41</v>
      </c>
      <c r="F155" t="str">
        <f>_xlfn.XLOOKUP(A155,'Limits &amp; Constraints'!$F$2:$F$5,'Limits &amp; Constraints'!$G$2:$G$5)</f>
        <v>Butter Pecan Bluff</v>
      </c>
      <c r="G155" t="str">
        <f>_xlfn.XLOOKUP(B155,'Limits &amp; Constraints'!$F$6:$F$11,'Limits &amp; Constraints'!$G$6:$G$11)</f>
        <v>Starburst Starlit Skies</v>
      </c>
    </row>
    <row r="156" spans="1:7" x14ac:dyDescent="0.3">
      <c r="A156" t="s">
        <v>2</v>
      </c>
      <c r="B156" t="s">
        <v>18</v>
      </c>
      <c r="C156">
        <f>Table57[[#This Row],[total_cost]]/Table57[[#This Row],[units_shipped]]</f>
        <v>-3.3330074305827143E-3</v>
      </c>
      <c r="D156">
        <v>10228</v>
      </c>
      <c r="E156">
        <v>-34.090000000000003</v>
      </c>
      <c r="F156" t="str">
        <f>_xlfn.XLOOKUP(A156,'Limits &amp; Constraints'!$F$2:$F$5,'Limits &amp; Constraints'!$G$2:$G$5)</f>
        <v>Butter Pecan Bluff</v>
      </c>
      <c r="G156" t="str">
        <f>_xlfn.XLOOKUP(B156,'Limits &amp; Constraints'!$F$6:$F$11,'Limits &amp; Constraints'!$G$6:$G$11)</f>
        <v>Starburst Starlit Skies</v>
      </c>
    </row>
    <row r="157" spans="1:7" x14ac:dyDescent="0.3">
      <c r="A157" t="s">
        <v>2</v>
      </c>
      <c r="B157" t="s">
        <v>18</v>
      </c>
      <c r="C157">
        <f>Table57[[#This Row],[total_cost]]/Table57[[#This Row],[units_shipped]]</f>
        <v>6.6664755132469318E-3</v>
      </c>
      <c r="D157">
        <v>17438</v>
      </c>
      <c r="E157">
        <v>116.25</v>
      </c>
      <c r="F157" t="str">
        <f>_xlfn.XLOOKUP(A157,'Limits &amp; Constraints'!$F$2:$F$5,'Limits &amp; Constraints'!$G$2:$G$5)</f>
        <v>Butter Pecan Bluff</v>
      </c>
      <c r="G157" t="str">
        <f>_xlfn.XLOOKUP(B157,'Limits &amp; Constraints'!$F$6:$F$11,'Limits &amp; Constraints'!$G$6:$G$11)</f>
        <v>Starburst Starlit Skies</v>
      </c>
    </row>
    <row r="158" spans="1:7" x14ac:dyDescent="0.3">
      <c r="A158" t="s">
        <v>2</v>
      </c>
      <c r="B158" t="s">
        <v>18</v>
      </c>
      <c r="C158">
        <f>Table57[[#This Row],[total_cost]]/Table57[[#This Row],[units_shipped]]</f>
        <v>5.6666666666666664E-2</v>
      </c>
      <c r="D158">
        <v>17136</v>
      </c>
      <c r="E158">
        <v>971.04</v>
      </c>
      <c r="F158" t="str">
        <f>_xlfn.XLOOKUP(A158,'Limits &amp; Constraints'!$F$2:$F$5,'Limits &amp; Constraints'!$G$2:$G$5)</f>
        <v>Butter Pecan Bluff</v>
      </c>
      <c r="G158" t="str">
        <f>_xlfn.XLOOKUP(B158,'Limits &amp; Constraints'!$F$6:$F$11,'Limits &amp; Constraints'!$G$6:$G$11)</f>
        <v>Starburst Starlit Skies</v>
      </c>
    </row>
    <row r="159" spans="1:7" x14ac:dyDescent="0.3">
      <c r="A159" t="s">
        <v>2</v>
      </c>
      <c r="B159" t="s">
        <v>18</v>
      </c>
      <c r="C159">
        <f>Table57[[#This Row],[total_cost]]/Table57[[#This Row],[units_shipped]]</f>
        <v>3.6666895604395608E-2</v>
      </c>
      <c r="D159">
        <v>14560</v>
      </c>
      <c r="E159">
        <v>533.87</v>
      </c>
      <c r="F159" t="str">
        <f>_xlfn.XLOOKUP(A159,'Limits &amp; Constraints'!$F$2:$F$5,'Limits &amp; Constraints'!$G$2:$G$5)</f>
        <v>Butter Pecan Bluff</v>
      </c>
      <c r="G159" t="str">
        <f>_xlfn.XLOOKUP(B159,'Limits &amp; Constraints'!$F$6:$F$11,'Limits &amp; Constraints'!$G$6:$G$11)</f>
        <v>Starburst Starlit Skies</v>
      </c>
    </row>
    <row r="160" spans="1:7" x14ac:dyDescent="0.3">
      <c r="A160" t="s">
        <v>2</v>
      </c>
      <c r="B160" t="s">
        <v>18</v>
      </c>
      <c r="C160">
        <f>Table57[[#This Row],[total_cost]]/Table57[[#This Row],[units_shipped]]</f>
        <v>1.6666871618298083E-2</v>
      </c>
      <c r="D160">
        <v>16264</v>
      </c>
      <c r="E160">
        <v>271.07</v>
      </c>
      <c r="F160" t="str">
        <f>_xlfn.XLOOKUP(A160,'Limits &amp; Constraints'!$F$2:$F$5,'Limits &amp; Constraints'!$G$2:$G$5)</f>
        <v>Butter Pecan Bluff</v>
      </c>
      <c r="G160" t="str">
        <f>_xlfn.XLOOKUP(B160,'Limits &amp; Constraints'!$F$6:$F$11,'Limits &amp; Constraints'!$G$6:$G$11)</f>
        <v>Starburst Starlit Skies</v>
      </c>
    </row>
    <row r="161" spans="1:7" x14ac:dyDescent="0.3">
      <c r="A161" t="s">
        <v>2</v>
      </c>
      <c r="B161" t="s">
        <v>18</v>
      </c>
      <c r="C161">
        <f>Table57[[#This Row],[total_cost]]/Table57[[#This Row],[units_shipped]]</f>
        <v>0.10666666666666667</v>
      </c>
      <c r="D161">
        <v>12009</v>
      </c>
      <c r="E161">
        <v>1280.96</v>
      </c>
      <c r="F161" t="str">
        <f>_xlfn.XLOOKUP(A161,'Limits &amp; Constraints'!$F$2:$F$5,'Limits &amp; Constraints'!$G$2:$G$5)</f>
        <v>Butter Pecan Bluff</v>
      </c>
      <c r="G161" t="str">
        <f>_xlfn.XLOOKUP(B161,'Limits &amp; Constraints'!$F$6:$F$11,'Limits &amp; Constraints'!$G$6:$G$11)</f>
        <v>Starburst Starlit Skies</v>
      </c>
    </row>
    <row r="162" spans="1:7" x14ac:dyDescent="0.3">
      <c r="A162" t="s">
        <v>2</v>
      </c>
      <c r="B162" t="s">
        <v>18</v>
      </c>
      <c r="C162">
        <f>Table57[[#This Row],[total_cost]]/Table57[[#This Row],[units_shipped]]</f>
        <v>3.6666666666666667E-2</v>
      </c>
      <c r="D162">
        <v>11625</v>
      </c>
      <c r="E162">
        <v>426.25</v>
      </c>
      <c r="F162" t="str">
        <f>_xlfn.XLOOKUP(A162,'Limits &amp; Constraints'!$F$2:$F$5,'Limits &amp; Constraints'!$G$2:$G$5)</f>
        <v>Butter Pecan Bluff</v>
      </c>
      <c r="G162" t="str">
        <f>_xlfn.XLOOKUP(B162,'Limits &amp; Constraints'!$F$6:$F$11,'Limits &amp; Constraints'!$G$6:$G$11)</f>
        <v>Starburst Starlit Skies</v>
      </c>
    </row>
    <row r="163" spans="1:7" x14ac:dyDescent="0.3">
      <c r="A163" t="s">
        <v>2</v>
      </c>
      <c r="B163" t="s">
        <v>18</v>
      </c>
      <c r="C163">
        <f>Table57[[#This Row],[total_cost]]/Table57[[#This Row],[units_shipped]]</f>
        <v>5.6666496555243688E-2</v>
      </c>
      <c r="D163">
        <v>19595</v>
      </c>
      <c r="E163">
        <v>1110.3800000000001</v>
      </c>
      <c r="F163" t="str">
        <f>_xlfn.XLOOKUP(A163,'Limits &amp; Constraints'!$F$2:$F$5,'Limits &amp; Constraints'!$G$2:$G$5)</f>
        <v>Butter Pecan Bluff</v>
      </c>
      <c r="G163" t="str">
        <f>_xlfn.XLOOKUP(B163,'Limits &amp; Constraints'!$F$6:$F$11,'Limits &amp; Constraints'!$G$6:$G$11)</f>
        <v>Starburst Starlit Skies</v>
      </c>
    </row>
    <row r="164" spans="1:7" x14ac:dyDescent="0.3">
      <c r="A164" t="s">
        <v>2</v>
      </c>
      <c r="B164" t="s">
        <v>18</v>
      </c>
      <c r="C164">
        <f>Table57[[#This Row],[total_cost]]/Table57[[#This Row],[units_shipped]]</f>
        <v>0.11666693567912194</v>
      </c>
      <c r="D164">
        <v>12391</v>
      </c>
      <c r="E164">
        <v>1445.62</v>
      </c>
      <c r="F164" t="str">
        <f>_xlfn.XLOOKUP(A164,'Limits &amp; Constraints'!$F$2:$F$5,'Limits &amp; Constraints'!$G$2:$G$5)</f>
        <v>Butter Pecan Bluff</v>
      </c>
      <c r="G164" t="str">
        <f>_xlfn.XLOOKUP(B164,'Limits &amp; Constraints'!$F$6:$F$11,'Limits &amp; Constraints'!$G$6:$G$11)</f>
        <v>Starburst Starlit Skies</v>
      </c>
    </row>
    <row r="165" spans="1:7" x14ac:dyDescent="0.3">
      <c r="A165" t="s">
        <v>2</v>
      </c>
      <c r="B165" t="s">
        <v>18</v>
      </c>
      <c r="C165">
        <f>Table57[[#This Row],[total_cost]]/Table57[[#This Row],[units_shipped]]</f>
        <v>4.6666887110640827E-2</v>
      </c>
      <c r="D165">
        <v>15121</v>
      </c>
      <c r="E165">
        <v>705.65</v>
      </c>
      <c r="F165" t="str">
        <f>_xlfn.XLOOKUP(A165,'Limits &amp; Constraints'!$F$2:$F$5,'Limits &amp; Constraints'!$G$2:$G$5)</f>
        <v>Butter Pecan Bluff</v>
      </c>
      <c r="G165" t="str">
        <f>_xlfn.XLOOKUP(B165,'Limits &amp; Constraints'!$F$6:$F$11,'Limits &amp; Constraints'!$G$6:$G$11)</f>
        <v>Starburst Starlit Skies</v>
      </c>
    </row>
    <row r="166" spans="1:7" x14ac:dyDescent="0.3">
      <c r="A166" t="s">
        <v>2</v>
      </c>
      <c r="B166" t="s">
        <v>18</v>
      </c>
      <c r="C166">
        <f>Table57[[#This Row],[total_cost]]/Table57[[#This Row],[units_shipped]]</f>
        <v>6.6666469614566098E-2</v>
      </c>
      <c r="D166">
        <v>16916</v>
      </c>
      <c r="E166">
        <v>1127.73</v>
      </c>
      <c r="F166" t="str">
        <f>_xlfn.XLOOKUP(A166,'Limits &amp; Constraints'!$F$2:$F$5,'Limits &amp; Constraints'!$G$2:$G$5)</f>
        <v>Butter Pecan Bluff</v>
      </c>
      <c r="G166" t="str">
        <f>_xlfn.XLOOKUP(B166,'Limits &amp; Constraints'!$F$6:$F$11,'Limits &amp; Constraints'!$G$6:$G$11)</f>
        <v>Starburst Starlit Skies</v>
      </c>
    </row>
    <row r="167" spans="1:7" x14ac:dyDescent="0.3">
      <c r="A167" t="s">
        <v>2</v>
      </c>
      <c r="B167" t="s">
        <v>14</v>
      </c>
      <c r="C167">
        <f>Table57[[#This Row],[total_cost]]/Table57[[#This Row],[units_shipped]]</f>
        <v>4.081081081081081E-2</v>
      </c>
      <c r="D167">
        <v>14319</v>
      </c>
      <c r="E167">
        <v>584.37</v>
      </c>
      <c r="F167" t="str">
        <f>_xlfn.XLOOKUP(A167,'Limits &amp; Constraints'!$F$2:$F$5,'Limits &amp; Constraints'!$G$2:$G$5)</f>
        <v>Butter Pecan Bluff</v>
      </c>
      <c r="G167" t="str">
        <f>_xlfn.XLOOKUP(B167,'Limits &amp; Constraints'!$F$6:$F$11,'Limits &amp; Constraints'!$G$6:$G$11)</f>
        <v>Sugarplum Springs</v>
      </c>
    </row>
    <row r="168" spans="1:7" x14ac:dyDescent="0.3">
      <c r="A168" t="s">
        <v>2</v>
      </c>
      <c r="B168" t="s">
        <v>14</v>
      </c>
      <c r="C168">
        <f>Table57[[#This Row],[total_cost]]/Table57[[#This Row],[units_shipped]]</f>
        <v>1.0811190037709376E-2</v>
      </c>
      <c r="D168">
        <v>11403</v>
      </c>
      <c r="E168">
        <v>123.28</v>
      </c>
      <c r="F168" t="str">
        <f>_xlfn.XLOOKUP(A168,'Limits &amp; Constraints'!$F$2:$F$5,'Limits &amp; Constraints'!$G$2:$G$5)</f>
        <v>Butter Pecan Bluff</v>
      </c>
      <c r="G168" t="str">
        <f>_xlfn.XLOOKUP(B168,'Limits &amp; Constraints'!$F$6:$F$11,'Limits &amp; Constraints'!$G$6:$G$11)</f>
        <v>Sugarplum Springs</v>
      </c>
    </row>
    <row r="169" spans="1:7" x14ac:dyDescent="0.3">
      <c r="A169" t="s">
        <v>2</v>
      </c>
      <c r="B169" t="s">
        <v>14</v>
      </c>
      <c r="C169">
        <f>Table57[[#This Row],[total_cost]]/Table57[[#This Row],[units_shipped]]</f>
        <v>8.0810515873015881E-2</v>
      </c>
      <c r="D169">
        <v>10080</v>
      </c>
      <c r="E169">
        <v>814.57</v>
      </c>
      <c r="F169" t="str">
        <f>_xlfn.XLOOKUP(A169,'Limits &amp; Constraints'!$F$2:$F$5,'Limits &amp; Constraints'!$G$2:$G$5)</f>
        <v>Butter Pecan Bluff</v>
      </c>
      <c r="G169" t="str">
        <f>_xlfn.XLOOKUP(B169,'Limits &amp; Constraints'!$F$6:$F$11,'Limits &amp; Constraints'!$G$6:$G$11)</f>
        <v>Sugarplum Springs</v>
      </c>
    </row>
    <row r="170" spans="1:7" x14ac:dyDescent="0.3">
      <c r="A170" t="s">
        <v>2</v>
      </c>
      <c r="B170" t="s">
        <v>14</v>
      </c>
      <c r="C170">
        <f>Table57[[#This Row],[total_cost]]/Table57[[#This Row],[units_shipped]]</f>
        <v>1.0810623756380309E-2</v>
      </c>
      <c r="D170">
        <v>11559</v>
      </c>
      <c r="E170">
        <v>124.96</v>
      </c>
      <c r="F170" t="str">
        <f>_xlfn.XLOOKUP(A170,'Limits &amp; Constraints'!$F$2:$F$5,'Limits &amp; Constraints'!$G$2:$G$5)</f>
        <v>Butter Pecan Bluff</v>
      </c>
      <c r="G170" t="str">
        <f>_xlfn.XLOOKUP(B170,'Limits &amp; Constraints'!$F$6:$F$11,'Limits &amp; Constraints'!$G$6:$G$11)</f>
        <v>Sugarplum Springs</v>
      </c>
    </row>
    <row r="171" spans="1:7" x14ac:dyDescent="0.3">
      <c r="A171" t="s">
        <v>2</v>
      </c>
      <c r="B171" t="s">
        <v>14</v>
      </c>
      <c r="C171">
        <f>Table57[[#This Row],[total_cost]]/Table57[[#This Row],[units_shipped]]</f>
        <v>0.17081055711998233</v>
      </c>
      <c r="D171">
        <v>18111</v>
      </c>
      <c r="E171">
        <v>3093.55</v>
      </c>
      <c r="F171" t="str">
        <f>_xlfn.XLOOKUP(A171,'Limits &amp; Constraints'!$F$2:$F$5,'Limits &amp; Constraints'!$G$2:$G$5)</f>
        <v>Butter Pecan Bluff</v>
      </c>
      <c r="G171" t="str">
        <f>_xlfn.XLOOKUP(B171,'Limits &amp; Constraints'!$F$6:$F$11,'Limits &amp; Constraints'!$G$6:$G$11)</f>
        <v>Sugarplum Springs</v>
      </c>
    </row>
    <row r="172" spans="1:7" x14ac:dyDescent="0.3">
      <c r="A172" t="s">
        <v>2</v>
      </c>
      <c r="B172" t="s">
        <v>14</v>
      </c>
      <c r="C172">
        <f>Table57[[#This Row],[total_cost]]/Table57[[#This Row],[units_shipped]]</f>
        <v>4.0811028917283124E-2</v>
      </c>
      <c r="D172">
        <v>14870</v>
      </c>
      <c r="E172">
        <v>606.86</v>
      </c>
      <c r="F172" t="str">
        <f>_xlfn.XLOOKUP(A172,'Limits &amp; Constraints'!$F$2:$F$5,'Limits &amp; Constraints'!$G$2:$G$5)</f>
        <v>Butter Pecan Bluff</v>
      </c>
      <c r="G172" t="str">
        <f>_xlfn.XLOOKUP(B172,'Limits &amp; Constraints'!$F$6:$F$11,'Limits &amp; Constraints'!$G$6:$G$11)</f>
        <v>Sugarplum Springs</v>
      </c>
    </row>
    <row r="173" spans="1:7" x14ac:dyDescent="0.3">
      <c r="A173" t="s">
        <v>2</v>
      </c>
      <c r="B173" t="s">
        <v>14</v>
      </c>
      <c r="C173">
        <f>Table57[[#This Row],[total_cost]]/Table57[[#This Row],[units_shipped]]</f>
        <v>0.88081065383338875</v>
      </c>
      <c r="D173">
        <v>12052</v>
      </c>
      <c r="E173">
        <v>10615.53</v>
      </c>
      <c r="F173" t="str">
        <f>_xlfn.XLOOKUP(A173,'Limits &amp; Constraints'!$F$2:$F$5,'Limits &amp; Constraints'!$G$2:$G$5)</f>
        <v>Butter Pecan Bluff</v>
      </c>
      <c r="G173" t="str">
        <f>_xlfn.XLOOKUP(B173,'Limits &amp; Constraints'!$F$6:$F$11,'Limits &amp; Constraints'!$G$6:$G$11)</f>
        <v>Sugarplum Springs</v>
      </c>
    </row>
    <row r="174" spans="1:7" x14ac:dyDescent="0.3">
      <c r="A174" t="s">
        <v>2</v>
      </c>
      <c r="B174" t="s">
        <v>14</v>
      </c>
      <c r="C174">
        <f>Table57[[#This Row],[total_cost]]/Table57[[#This Row],[units_shipped]]</f>
        <v>0.54081104400345126</v>
      </c>
      <c r="D174">
        <v>10431</v>
      </c>
      <c r="E174">
        <v>5641.2</v>
      </c>
      <c r="F174" t="str">
        <f>_xlfn.XLOOKUP(A174,'Limits &amp; Constraints'!$F$2:$F$5,'Limits &amp; Constraints'!$G$2:$G$5)</f>
        <v>Butter Pecan Bluff</v>
      </c>
      <c r="G174" t="str">
        <f>_xlfn.XLOOKUP(B174,'Limits &amp; Constraints'!$F$6:$F$11,'Limits &amp; Constraints'!$G$6:$G$11)</f>
        <v>Sugarplum Springs</v>
      </c>
    </row>
    <row r="175" spans="1:7" x14ac:dyDescent="0.3">
      <c r="A175" t="s">
        <v>2</v>
      </c>
      <c r="B175" t="s">
        <v>14</v>
      </c>
      <c r="C175">
        <f>Table57[[#This Row],[total_cost]]/Table57[[#This Row],[units_shipped]]</f>
        <v>0.17081058951965064</v>
      </c>
      <c r="D175">
        <v>10992</v>
      </c>
      <c r="E175">
        <v>1877.55</v>
      </c>
      <c r="F175" t="str">
        <f>_xlfn.XLOOKUP(A175,'Limits &amp; Constraints'!$F$2:$F$5,'Limits &amp; Constraints'!$G$2:$G$5)</f>
        <v>Butter Pecan Bluff</v>
      </c>
      <c r="G175" t="str">
        <f>_xlfn.XLOOKUP(B175,'Limits &amp; Constraints'!$F$6:$F$11,'Limits &amp; Constraints'!$G$6:$G$11)</f>
        <v>Sugarplum Springs</v>
      </c>
    </row>
    <row r="176" spans="1:7" x14ac:dyDescent="0.3">
      <c r="A176" t="s">
        <v>2</v>
      </c>
      <c r="B176" t="s">
        <v>14</v>
      </c>
      <c r="C176">
        <f>Table57[[#This Row],[total_cost]]/Table57[[#This Row],[units_shipped]]</f>
        <v>8.1086611756279732E-4</v>
      </c>
      <c r="D176">
        <v>19547</v>
      </c>
      <c r="E176">
        <v>15.85</v>
      </c>
      <c r="F176" t="str">
        <f>_xlfn.XLOOKUP(A176,'Limits &amp; Constraints'!$F$2:$F$5,'Limits &amp; Constraints'!$G$2:$G$5)</f>
        <v>Butter Pecan Bluff</v>
      </c>
      <c r="G176" t="str">
        <f>_xlfn.XLOOKUP(B176,'Limits &amp; Constraints'!$F$6:$F$11,'Limits &amp; Constraints'!$G$6:$G$11)</f>
        <v>Sugarplum Springs</v>
      </c>
    </row>
    <row r="177" spans="1:7" x14ac:dyDescent="0.3">
      <c r="A177" t="s">
        <v>2</v>
      </c>
      <c r="B177" t="s">
        <v>14</v>
      </c>
      <c r="C177">
        <f>Table57[[#This Row],[total_cost]]/Table57[[#This Row],[units_shipped]]</f>
        <v>1.0810787374262922E-2</v>
      </c>
      <c r="D177">
        <v>11532</v>
      </c>
      <c r="E177">
        <v>124.67</v>
      </c>
      <c r="F177" t="str">
        <f>_xlfn.XLOOKUP(A177,'Limits &amp; Constraints'!$F$2:$F$5,'Limits &amp; Constraints'!$G$2:$G$5)</f>
        <v>Butter Pecan Bluff</v>
      </c>
      <c r="G177" t="str">
        <f>_xlfn.XLOOKUP(B177,'Limits &amp; Constraints'!$F$6:$F$11,'Limits &amp; Constraints'!$G$6:$G$11)</f>
        <v>Sugarplum Springs</v>
      </c>
    </row>
    <row r="178" spans="1:7" x14ac:dyDescent="0.3">
      <c r="A178" t="s">
        <v>2</v>
      </c>
      <c r="B178" t="s">
        <v>14</v>
      </c>
      <c r="C178">
        <f>Table57[[#This Row],[total_cost]]/Table57[[#This Row],[units_shipped]]</f>
        <v>4.0810907602578536E-2</v>
      </c>
      <c r="D178">
        <v>19546</v>
      </c>
      <c r="E178">
        <v>797.69</v>
      </c>
      <c r="F178" t="str">
        <f>_xlfn.XLOOKUP(A178,'Limits &amp; Constraints'!$F$2:$F$5,'Limits &amp; Constraints'!$G$2:$G$5)</f>
        <v>Butter Pecan Bluff</v>
      </c>
      <c r="G178" t="str">
        <f>_xlfn.XLOOKUP(B178,'Limits &amp; Constraints'!$F$6:$F$11,'Limits &amp; Constraints'!$G$6:$G$11)</f>
        <v>Sugarplum Springs</v>
      </c>
    </row>
    <row r="179" spans="1:7" x14ac:dyDescent="0.3">
      <c r="A179" t="s">
        <v>2</v>
      </c>
      <c r="B179" t="s">
        <v>14</v>
      </c>
      <c r="C179">
        <f>Table57[[#This Row],[total_cost]]/Table57[[#This Row],[units_shipped]]</f>
        <v>0.16081055429005314</v>
      </c>
      <c r="D179">
        <v>10536</v>
      </c>
      <c r="E179">
        <v>1694.3</v>
      </c>
      <c r="F179" t="str">
        <f>_xlfn.XLOOKUP(A179,'Limits &amp; Constraints'!$F$2:$F$5,'Limits &amp; Constraints'!$G$2:$G$5)</f>
        <v>Butter Pecan Bluff</v>
      </c>
      <c r="G179" t="str">
        <f>_xlfn.XLOOKUP(B179,'Limits &amp; Constraints'!$F$6:$F$11,'Limits &amp; Constraints'!$G$6:$G$11)</f>
        <v>Sugarplum Springs</v>
      </c>
    </row>
    <row r="180" spans="1:7" x14ac:dyDescent="0.3">
      <c r="A180" t="s">
        <v>2</v>
      </c>
      <c r="B180" t="s">
        <v>14</v>
      </c>
      <c r="C180">
        <f>Table57[[#This Row],[total_cost]]/Table57[[#This Row],[units_shipped]]</f>
        <v>8.1106935428766646E-4</v>
      </c>
      <c r="D180">
        <v>14635</v>
      </c>
      <c r="E180">
        <v>11.87</v>
      </c>
      <c r="F180" t="str">
        <f>_xlfn.XLOOKUP(A180,'Limits &amp; Constraints'!$F$2:$F$5,'Limits &amp; Constraints'!$G$2:$G$5)</f>
        <v>Butter Pecan Bluff</v>
      </c>
      <c r="G180" t="str">
        <f>_xlfn.XLOOKUP(B180,'Limits &amp; Constraints'!$F$6:$F$11,'Limits &amp; Constraints'!$G$6:$G$11)</f>
        <v>Sugarplum Springs</v>
      </c>
    </row>
    <row r="181" spans="1:7" x14ac:dyDescent="0.3">
      <c r="A181" t="s">
        <v>2</v>
      </c>
      <c r="B181" t="s">
        <v>14</v>
      </c>
      <c r="C181">
        <f>Table57[[#This Row],[total_cost]]/Table57[[#This Row],[units_shipped]]</f>
        <v>0.20081042693625198</v>
      </c>
      <c r="D181">
        <v>11969</v>
      </c>
      <c r="E181">
        <v>2403.5</v>
      </c>
      <c r="F181" t="str">
        <f>_xlfn.XLOOKUP(A181,'Limits &amp; Constraints'!$F$2:$F$5,'Limits &amp; Constraints'!$G$2:$G$5)</f>
        <v>Butter Pecan Bluff</v>
      </c>
      <c r="G181" t="str">
        <f>_xlfn.XLOOKUP(B181,'Limits &amp; Constraints'!$F$6:$F$11,'Limits &amp; Constraints'!$G$6:$G$11)</f>
        <v>Sugarplum Springs</v>
      </c>
    </row>
    <row r="182" spans="1:7" x14ac:dyDescent="0.3">
      <c r="A182" t="s">
        <v>2</v>
      </c>
      <c r="B182" t="s">
        <v>14</v>
      </c>
      <c r="C182">
        <f>Table57[[#This Row],[total_cost]]/Table57[[#This Row],[units_shipped]]</f>
        <v>0.12081069013904834</v>
      </c>
      <c r="D182">
        <v>15678</v>
      </c>
      <c r="E182">
        <v>1894.07</v>
      </c>
      <c r="F182" t="str">
        <f>_xlfn.XLOOKUP(A182,'Limits &amp; Constraints'!$F$2:$F$5,'Limits &amp; Constraints'!$G$2:$G$5)</f>
        <v>Butter Pecan Bluff</v>
      </c>
      <c r="G182" t="str">
        <f>_xlfn.XLOOKUP(B182,'Limits &amp; Constraints'!$F$6:$F$11,'Limits &amp; Constraints'!$G$6:$G$11)</f>
        <v>Sugarplum Springs</v>
      </c>
    </row>
    <row r="183" spans="1:7" x14ac:dyDescent="0.3">
      <c r="A183" t="s">
        <v>2</v>
      </c>
      <c r="B183" t="s">
        <v>14</v>
      </c>
      <c r="C183">
        <f>Table57[[#This Row],[total_cost]]/Table57[[#This Row],[units_shipped]]</f>
        <v>1.0811142587346553E-2</v>
      </c>
      <c r="D183">
        <v>10590</v>
      </c>
      <c r="E183">
        <v>114.49</v>
      </c>
      <c r="F183" t="str">
        <f>_xlfn.XLOOKUP(A183,'Limits &amp; Constraints'!$F$2:$F$5,'Limits &amp; Constraints'!$G$2:$G$5)</f>
        <v>Butter Pecan Bluff</v>
      </c>
      <c r="G183" t="str">
        <f>_xlfn.XLOOKUP(B183,'Limits &amp; Constraints'!$F$6:$F$11,'Limits &amp; Constraints'!$G$6:$G$11)</f>
        <v>Sugarplum Springs</v>
      </c>
    </row>
    <row r="184" spans="1:7" x14ac:dyDescent="0.3">
      <c r="A184" t="s">
        <v>2</v>
      </c>
      <c r="B184" t="s">
        <v>14</v>
      </c>
      <c r="C184">
        <f>Table57[[#This Row],[total_cost]]/Table57[[#This Row],[units_shipped]]</f>
        <v>0.15081061015118791</v>
      </c>
      <c r="D184">
        <v>14816</v>
      </c>
      <c r="E184">
        <v>2234.41</v>
      </c>
      <c r="F184" t="str">
        <f>_xlfn.XLOOKUP(A184,'Limits &amp; Constraints'!$F$2:$F$5,'Limits &amp; Constraints'!$G$2:$G$5)</f>
        <v>Butter Pecan Bluff</v>
      </c>
      <c r="G184" t="str">
        <f>_xlfn.XLOOKUP(B184,'Limits &amp; Constraints'!$F$6:$F$11,'Limits &amp; Constraints'!$G$6:$G$11)</f>
        <v>Sugarplum Springs</v>
      </c>
    </row>
    <row r="185" spans="1:7" x14ac:dyDescent="0.3">
      <c r="A185" t="s">
        <v>2</v>
      </c>
      <c r="B185" t="s">
        <v>14</v>
      </c>
      <c r="C185">
        <f>Table57[[#This Row],[total_cost]]/Table57[[#This Row],[units_shipped]]</f>
        <v>9.0811085398205121E-2</v>
      </c>
      <c r="D185">
        <v>17717</v>
      </c>
      <c r="E185">
        <v>1608.9</v>
      </c>
      <c r="F185" t="str">
        <f>_xlfn.XLOOKUP(A185,'Limits &amp; Constraints'!$F$2:$F$5,'Limits &amp; Constraints'!$G$2:$G$5)</f>
        <v>Butter Pecan Bluff</v>
      </c>
      <c r="G185" t="str">
        <f>_xlfn.XLOOKUP(B185,'Limits &amp; Constraints'!$F$6:$F$11,'Limits &amp; Constraints'!$G$6:$G$11)</f>
        <v>Sugarplum Springs</v>
      </c>
    </row>
    <row r="186" spans="1:7" x14ac:dyDescent="0.3">
      <c r="A186" t="s">
        <v>2</v>
      </c>
      <c r="B186" t="s">
        <v>14</v>
      </c>
      <c r="C186">
        <f>Table57[[#This Row],[total_cost]]/Table57[[#This Row],[units_shipped]]</f>
        <v>0.18081067399479317</v>
      </c>
      <c r="D186">
        <v>13828</v>
      </c>
      <c r="E186">
        <v>2500.25</v>
      </c>
      <c r="F186" t="str">
        <f>_xlfn.XLOOKUP(A186,'Limits &amp; Constraints'!$F$2:$F$5,'Limits &amp; Constraints'!$G$2:$G$5)</f>
        <v>Butter Pecan Bluff</v>
      </c>
      <c r="G186" t="str">
        <f>_xlfn.XLOOKUP(B186,'Limits &amp; Constraints'!$F$6:$F$11,'Limits &amp; Constraints'!$G$6:$G$11)</f>
        <v>Sugarplum Springs</v>
      </c>
    </row>
    <row r="187" spans="1:7" x14ac:dyDescent="0.3">
      <c r="A187" t="s">
        <v>2</v>
      </c>
      <c r="B187" t="s">
        <v>14</v>
      </c>
      <c r="C187">
        <f>Table57[[#This Row],[total_cost]]/Table57[[#This Row],[units_shipped]]</f>
        <v>0.25081107879428871</v>
      </c>
      <c r="D187">
        <v>15128</v>
      </c>
      <c r="E187">
        <v>3794.27</v>
      </c>
      <c r="F187" t="str">
        <f>_xlfn.XLOOKUP(A187,'Limits &amp; Constraints'!$F$2:$F$5,'Limits &amp; Constraints'!$G$2:$G$5)</f>
        <v>Butter Pecan Bluff</v>
      </c>
      <c r="G187" t="str">
        <f>_xlfn.XLOOKUP(B187,'Limits &amp; Constraints'!$F$6:$F$11,'Limits &amp; Constraints'!$G$6:$G$11)</f>
        <v>Sugarplum Springs</v>
      </c>
    </row>
    <row r="188" spans="1:7" x14ac:dyDescent="0.3">
      <c r="A188" t="s">
        <v>2</v>
      </c>
      <c r="B188" t="s">
        <v>14</v>
      </c>
      <c r="C188">
        <f>Table57[[#This Row],[total_cost]]/Table57[[#This Row],[units_shipped]]</f>
        <v>0.59081057775222767</v>
      </c>
      <c r="D188">
        <v>17395</v>
      </c>
      <c r="E188">
        <v>10277.15</v>
      </c>
      <c r="F188" t="str">
        <f>_xlfn.XLOOKUP(A188,'Limits &amp; Constraints'!$F$2:$F$5,'Limits &amp; Constraints'!$G$2:$G$5)</f>
        <v>Butter Pecan Bluff</v>
      </c>
      <c r="G188" t="str">
        <f>_xlfn.XLOOKUP(B188,'Limits &amp; Constraints'!$F$6:$F$11,'Limits &amp; Constraints'!$G$6:$G$11)</f>
        <v>Sugarplum Springs</v>
      </c>
    </row>
    <row r="189" spans="1:7" x14ac:dyDescent="0.3">
      <c r="A189" t="s">
        <v>2</v>
      </c>
      <c r="B189" t="s">
        <v>14</v>
      </c>
      <c r="C189">
        <f>Table57[[#This Row],[total_cost]]/Table57[[#This Row],[units_shipped]]</f>
        <v>0.2008106575963719</v>
      </c>
      <c r="D189">
        <v>19404</v>
      </c>
      <c r="E189">
        <v>3896.53</v>
      </c>
      <c r="F189" t="str">
        <f>_xlfn.XLOOKUP(A189,'Limits &amp; Constraints'!$F$2:$F$5,'Limits &amp; Constraints'!$G$2:$G$5)</f>
        <v>Butter Pecan Bluff</v>
      </c>
      <c r="G189" t="str">
        <f>_xlfn.XLOOKUP(B189,'Limits &amp; Constraints'!$F$6:$F$11,'Limits &amp; Constraints'!$G$6:$G$11)</f>
        <v>Sugarplum Springs</v>
      </c>
    </row>
    <row r="190" spans="1:7" x14ac:dyDescent="0.3">
      <c r="A190" t="s">
        <v>2</v>
      </c>
      <c r="B190" t="s">
        <v>14</v>
      </c>
      <c r="C190">
        <f>Table57[[#This Row],[total_cost]]/Table57[[#This Row],[units_shipped]]</f>
        <v>2.0811083514436508E-2</v>
      </c>
      <c r="D190">
        <v>12884</v>
      </c>
      <c r="E190">
        <v>268.13</v>
      </c>
      <c r="F190" t="str">
        <f>_xlfn.XLOOKUP(A190,'Limits &amp; Constraints'!$F$2:$F$5,'Limits &amp; Constraints'!$G$2:$G$5)</f>
        <v>Butter Pecan Bluff</v>
      </c>
      <c r="G190" t="str">
        <f>_xlfn.XLOOKUP(B190,'Limits &amp; Constraints'!$F$6:$F$11,'Limits &amp; Constraints'!$G$6:$G$11)</f>
        <v>Sugarplum Springs</v>
      </c>
    </row>
    <row r="191" spans="1:7" x14ac:dyDescent="0.3">
      <c r="A191" t="s">
        <v>2</v>
      </c>
      <c r="B191" t="s">
        <v>14</v>
      </c>
      <c r="C191">
        <f>Table57[[#This Row],[total_cost]]/Table57[[#This Row],[units_shipped]]</f>
        <v>0.42081066853834009</v>
      </c>
      <c r="D191">
        <v>17097</v>
      </c>
      <c r="E191">
        <v>7194.6</v>
      </c>
      <c r="F191" t="str">
        <f>_xlfn.XLOOKUP(A191,'Limits &amp; Constraints'!$F$2:$F$5,'Limits &amp; Constraints'!$G$2:$G$5)</f>
        <v>Butter Pecan Bluff</v>
      </c>
      <c r="G191" t="str">
        <f>_xlfn.XLOOKUP(B191,'Limits &amp; Constraints'!$F$6:$F$11,'Limits &amp; Constraints'!$G$6:$G$11)</f>
        <v>Sugarplum Springs</v>
      </c>
    </row>
    <row r="192" spans="1:7" x14ac:dyDescent="0.3">
      <c r="A192" t="s">
        <v>2</v>
      </c>
      <c r="B192" t="s">
        <v>14</v>
      </c>
      <c r="C192">
        <f>Table57[[#This Row],[total_cost]]/Table57[[#This Row],[units_shipped]]</f>
        <v>0.16081054939386122</v>
      </c>
      <c r="D192">
        <v>15508</v>
      </c>
      <c r="E192">
        <v>2493.85</v>
      </c>
      <c r="F192" t="str">
        <f>_xlfn.XLOOKUP(A192,'Limits &amp; Constraints'!$F$2:$F$5,'Limits &amp; Constraints'!$G$2:$G$5)</f>
        <v>Butter Pecan Bluff</v>
      </c>
      <c r="G192" t="str">
        <f>_xlfn.XLOOKUP(B192,'Limits &amp; Constraints'!$F$6:$F$11,'Limits &amp; Constraints'!$G$6:$G$11)</f>
        <v>Sugarplum Springs</v>
      </c>
    </row>
    <row r="193" spans="1:7" x14ac:dyDescent="0.3">
      <c r="A193" t="s">
        <v>2</v>
      </c>
      <c r="B193" t="s">
        <v>14</v>
      </c>
      <c r="C193">
        <f>Table57[[#This Row],[total_cost]]/Table57[[#This Row],[units_shipped]]</f>
        <v>0.13081090359791267</v>
      </c>
      <c r="D193">
        <v>14564</v>
      </c>
      <c r="E193">
        <v>1905.13</v>
      </c>
      <c r="F193" t="str">
        <f>_xlfn.XLOOKUP(A193,'Limits &amp; Constraints'!$F$2:$F$5,'Limits &amp; Constraints'!$G$2:$G$5)</f>
        <v>Butter Pecan Bluff</v>
      </c>
      <c r="G193" t="str">
        <f>_xlfn.XLOOKUP(B193,'Limits &amp; Constraints'!$F$6:$F$11,'Limits &amp; Constraints'!$G$6:$G$11)</f>
        <v>Sugarplum Springs</v>
      </c>
    </row>
    <row r="194" spans="1:7" x14ac:dyDescent="0.3">
      <c r="A194" t="s">
        <v>2</v>
      </c>
      <c r="B194" t="s">
        <v>14</v>
      </c>
      <c r="C194">
        <f>Table57[[#This Row],[total_cost]]/Table57[[#This Row],[units_shipped]]</f>
        <v>0.16081108011159825</v>
      </c>
      <c r="D194">
        <v>15054</v>
      </c>
      <c r="E194">
        <v>2420.85</v>
      </c>
      <c r="F194" t="str">
        <f>_xlfn.XLOOKUP(A194,'Limits &amp; Constraints'!$F$2:$F$5,'Limits &amp; Constraints'!$G$2:$G$5)</f>
        <v>Butter Pecan Bluff</v>
      </c>
      <c r="G194" t="str">
        <f>_xlfn.XLOOKUP(B194,'Limits &amp; Constraints'!$F$6:$F$11,'Limits &amp; Constraints'!$G$6:$G$11)</f>
        <v>Sugarplum Springs</v>
      </c>
    </row>
    <row r="195" spans="1:7" x14ac:dyDescent="0.3">
      <c r="A195" t="s">
        <v>2</v>
      </c>
      <c r="B195" t="s">
        <v>14</v>
      </c>
      <c r="C195">
        <f>Table57[[#This Row],[total_cost]]/Table57[[#This Row],[units_shipped]]</f>
        <v>0.11081076627300192</v>
      </c>
      <c r="D195">
        <v>18205</v>
      </c>
      <c r="E195">
        <v>2017.31</v>
      </c>
      <c r="F195" t="str">
        <f>_xlfn.XLOOKUP(A195,'Limits &amp; Constraints'!$F$2:$F$5,'Limits &amp; Constraints'!$G$2:$G$5)</f>
        <v>Butter Pecan Bluff</v>
      </c>
      <c r="G195" t="str">
        <f>_xlfn.XLOOKUP(B195,'Limits &amp; Constraints'!$F$6:$F$11,'Limits &amp; Constraints'!$G$6:$G$11)</f>
        <v>Sugarplum Springs</v>
      </c>
    </row>
    <row r="196" spans="1:7" x14ac:dyDescent="0.3">
      <c r="A196" t="s">
        <v>2</v>
      </c>
      <c r="B196" t="s">
        <v>14</v>
      </c>
      <c r="C196">
        <f>Table57[[#This Row],[total_cost]]/Table57[[#This Row],[units_shipped]]</f>
        <v>1.0810393386027073E-2</v>
      </c>
      <c r="D196">
        <v>11007</v>
      </c>
      <c r="E196">
        <v>118.99</v>
      </c>
      <c r="F196" t="str">
        <f>_xlfn.XLOOKUP(A196,'Limits &amp; Constraints'!$F$2:$F$5,'Limits &amp; Constraints'!$G$2:$G$5)</f>
        <v>Butter Pecan Bluff</v>
      </c>
      <c r="G196" t="str">
        <f>_xlfn.XLOOKUP(B196,'Limits &amp; Constraints'!$F$6:$F$11,'Limits &amp; Constraints'!$G$6:$G$11)</f>
        <v>Sugarplum Springs</v>
      </c>
    </row>
    <row r="197" spans="1:7" x14ac:dyDescent="0.3">
      <c r="A197" t="s">
        <v>2</v>
      </c>
      <c r="B197" t="s">
        <v>14</v>
      </c>
      <c r="C197">
        <f>Table57[[#This Row],[total_cost]]/Table57[[#This Row],[units_shipped]]</f>
        <v>4.0810394939305862E-2</v>
      </c>
      <c r="D197">
        <v>11698</v>
      </c>
      <c r="E197">
        <v>477.4</v>
      </c>
      <c r="F197" t="str">
        <f>_xlfn.XLOOKUP(A197,'Limits &amp; Constraints'!$F$2:$F$5,'Limits &amp; Constraints'!$G$2:$G$5)</f>
        <v>Butter Pecan Bluff</v>
      </c>
      <c r="G197" t="str">
        <f>_xlfn.XLOOKUP(B197,'Limits &amp; Constraints'!$F$6:$F$11,'Limits &amp; Constraints'!$G$6:$G$11)</f>
        <v>Sugarplum Springs</v>
      </c>
    </row>
    <row r="198" spans="1:7" x14ac:dyDescent="0.3">
      <c r="A198" t="s">
        <v>2</v>
      </c>
      <c r="B198" t="s">
        <v>14</v>
      </c>
      <c r="C198">
        <f>Table57[[#This Row],[total_cost]]/Table57[[#This Row],[units_shipped]]</f>
        <v>0.2108106271658626</v>
      </c>
      <c r="D198">
        <v>14717</v>
      </c>
      <c r="E198">
        <v>3102.5</v>
      </c>
      <c r="F198" t="str">
        <f>_xlfn.XLOOKUP(A198,'Limits &amp; Constraints'!$F$2:$F$5,'Limits &amp; Constraints'!$G$2:$G$5)</f>
        <v>Butter Pecan Bluff</v>
      </c>
      <c r="G198" t="str">
        <f>_xlfn.XLOOKUP(B198,'Limits &amp; Constraints'!$F$6:$F$11,'Limits &amp; Constraints'!$G$6:$G$11)</f>
        <v>Sugarplum Springs</v>
      </c>
    </row>
    <row r="199" spans="1:7" x14ac:dyDescent="0.3">
      <c r="A199" t="s">
        <v>2</v>
      </c>
      <c r="B199" t="s">
        <v>14</v>
      </c>
      <c r="C199">
        <f>Table57[[#This Row],[total_cost]]/Table57[[#This Row],[units_shipped]]</f>
        <v>0.27081092548395652</v>
      </c>
      <c r="D199">
        <v>18855</v>
      </c>
      <c r="E199">
        <v>5106.1400000000003</v>
      </c>
      <c r="F199" t="str">
        <f>_xlfn.XLOOKUP(A199,'Limits &amp; Constraints'!$F$2:$F$5,'Limits &amp; Constraints'!$G$2:$G$5)</f>
        <v>Butter Pecan Bluff</v>
      </c>
      <c r="G199" t="str">
        <f>_xlfn.XLOOKUP(B199,'Limits &amp; Constraints'!$F$6:$F$11,'Limits &amp; Constraints'!$G$6:$G$11)</f>
        <v>Sugarplum Springs</v>
      </c>
    </row>
    <row r="200" spans="1:7" x14ac:dyDescent="0.3">
      <c r="A200" t="s">
        <v>2</v>
      </c>
      <c r="B200" t="s">
        <v>14</v>
      </c>
      <c r="C200">
        <f>Table57[[#This Row],[total_cost]]/Table57[[#This Row],[units_shipped]]</f>
        <v>0.28081063931045425</v>
      </c>
      <c r="D200">
        <v>18911</v>
      </c>
      <c r="E200">
        <v>5310.41</v>
      </c>
      <c r="F200" t="str">
        <f>_xlfn.XLOOKUP(A200,'Limits &amp; Constraints'!$F$2:$F$5,'Limits &amp; Constraints'!$G$2:$G$5)</f>
        <v>Butter Pecan Bluff</v>
      </c>
      <c r="G200" t="str">
        <f>_xlfn.XLOOKUP(B200,'Limits &amp; Constraints'!$F$6:$F$11,'Limits &amp; Constraints'!$G$6:$G$11)</f>
        <v>Sugarplum Springs</v>
      </c>
    </row>
    <row r="201" spans="1:7" x14ac:dyDescent="0.3">
      <c r="A201" t="s">
        <v>2</v>
      </c>
      <c r="B201" t="s">
        <v>14</v>
      </c>
      <c r="C201">
        <f>Table57[[#This Row],[total_cost]]/Table57[[#This Row],[units_shipped]]</f>
        <v>0.85081068605389187</v>
      </c>
      <c r="D201">
        <v>17331</v>
      </c>
      <c r="E201">
        <v>14745.4</v>
      </c>
      <c r="F201" t="str">
        <f>_xlfn.XLOOKUP(A201,'Limits &amp; Constraints'!$F$2:$F$5,'Limits &amp; Constraints'!$G$2:$G$5)</f>
        <v>Butter Pecan Bluff</v>
      </c>
      <c r="G201" t="str">
        <f>_xlfn.XLOOKUP(B201,'Limits &amp; Constraints'!$F$6:$F$11,'Limits &amp; Constraints'!$G$6:$G$11)</f>
        <v>Sugarplum Springs</v>
      </c>
    </row>
    <row r="202" spans="1:7" x14ac:dyDescent="0.3">
      <c r="A202" t="s">
        <v>2</v>
      </c>
      <c r="B202" t="s">
        <v>14</v>
      </c>
      <c r="C202">
        <f>Table57[[#This Row],[total_cost]]/Table57[[#This Row],[units_shipped]]</f>
        <v>-9.1893466059514983E-3</v>
      </c>
      <c r="D202">
        <v>18886</v>
      </c>
      <c r="E202">
        <v>-173.55</v>
      </c>
      <c r="F202" t="str">
        <f>_xlfn.XLOOKUP(A202,'Limits &amp; Constraints'!$F$2:$F$5,'Limits &amp; Constraints'!$G$2:$G$5)</f>
        <v>Butter Pecan Bluff</v>
      </c>
      <c r="G202" t="str">
        <f>_xlfn.XLOOKUP(B202,'Limits &amp; Constraints'!$F$6:$F$11,'Limits &amp; Constraints'!$G$6:$G$11)</f>
        <v>Sugarplum Springs</v>
      </c>
    </row>
    <row r="203" spans="1:7" x14ac:dyDescent="0.3">
      <c r="A203" t="s">
        <v>2</v>
      </c>
      <c r="B203" t="s">
        <v>14</v>
      </c>
      <c r="C203">
        <f>Table57[[#This Row],[total_cost]]/Table57[[#This Row],[units_shipped]]</f>
        <v>0.41081061456201728</v>
      </c>
      <c r="D203">
        <v>15149</v>
      </c>
      <c r="E203">
        <v>6223.37</v>
      </c>
      <c r="F203" t="str">
        <f>_xlfn.XLOOKUP(A203,'Limits &amp; Constraints'!$F$2:$F$5,'Limits &amp; Constraints'!$G$2:$G$5)</f>
        <v>Butter Pecan Bluff</v>
      </c>
      <c r="G203" t="str">
        <f>_xlfn.XLOOKUP(B203,'Limits &amp; Constraints'!$F$6:$F$11,'Limits &amp; Constraints'!$G$6:$G$11)</f>
        <v>Sugarplum Springs</v>
      </c>
    </row>
    <row r="204" spans="1:7" x14ac:dyDescent="0.3">
      <c r="A204" t="s">
        <v>6</v>
      </c>
      <c r="B204" t="s">
        <v>16</v>
      </c>
      <c r="C204">
        <f>Table57[[#This Row],[total_cost]]/Table57[[#This Row],[units_shipped]]</f>
        <v>3.3333333333333335E-3</v>
      </c>
      <c r="D204">
        <v>10596</v>
      </c>
      <c r="E204">
        <v>35.32</v>
      </c>
      <c r="F204" t="str">
        <f>_xlfn.XLOOKUP(A204,'Limits &amp; Constraints'!$F$2:$F$5,'Limits &amp; Constraints'!$G$2:$G$5)</f>
        <v>Chocolate River Rapids</v>
      </c>
      <c r="G204" t="str">
        <f>_xlfn.XLOOKUP(B204,'Limits &amp; Constraints'!$F$6:$F$11,'Limits &amp; Constraints'!$G$6:$G$11)</f>
        <v>Macaron Market</v>
      </c>
    </row>
    <row r="205" spans="1:7" x14ac:dyDescent="0.3">
      <c r="A205" t="s">
        <v>6</v>
      </c>
      <c r="B205" t="s">
        <v>16</v>
      </c>
      <c r="C205">
        <f>Table57[[#This Row],[total_cost]]/Table57[[#This Row],[units_shipped]]</f>
        <v>0.10333356751440213</v>
      </c>
      <c r="D205">
        <v>14234</v>
      </c>
      <c r="E205">
        <v>1470.85</v>
      </c>
      <c r="F205" t="str">
        <f>_xlfn.XLOOKUP(A205,'Limits &amp; Constraints'!$F$2:$F$5,'Limits &amp; Constraints'!$G$2:$G$5)</f>
        <v>Chocolate River Rapids</v>
      </c>
      <c r="G205" t="str">
        <f>_xlfn.XLOOKUP(B205,'Limits &amp; Constraints'!$F$6:$F$11,'Limits &amp; Constraints'!$G$6:$G$11)</f>
        <v>Macaron Market</v>
      </c>
    </row>
    <row r="206" spans="1:7" x14ac:dyDescent="0.3">
      <c r="A206" t="s">
        <v>6</v>
      </c>
      <c r="B206" t="s">
        <v>16</v>
      </c>
      <c r="C206">
        <f>Table57[[#This Row],[total_cost]]/Table57[[#This Row],[units_shipped]]</f>
        <v>8.3333135638455597E-2</v>
      </c>
      <c r="D206">
        <v>16861</v>
      </c>
      <c r="E206">
        <v>1405.08</v>
      </c>
      <c r="F206" t="str">
        <f>_xlfn.XLOOKUP(A206,'Limits &amp; Constraints'!$F$2:$F$5,'Limits &amp; Constraints'!$G$2:$G$5)</f>
        <v>Chocolate River Rapids</v>
      </c>
      <c r="G206" t="str">
        <f>_xlfn.XLOOKUP(B206,'Limits &amp; Constraints'!$F$6:$F$11,'Limits &amp; Constraints'!$G$6:$G$11)</f>
        <v>Macaron Market</v>
      </c>
    </row>
    <row r="207" spans="1:7" x14ac:dyDescent="0.3">
      <c r="A207" t="s">
        <v>6</v>
      </c>
      <c r="B207" t="s">
        <v>16</v>
      </c>
      <c r="C207">
        <f>Table57[[#This Row],[total_cost]]/Table57[[#This Row],[units_shipped]]</f>
        <v>0.23333333333333334</v>
      </c>
      <c r="D207">
        <v>12585</v>
      </c>
      <c r="E207">
        <v>2936.5</v>
      </c>
      <c r="F207" t="str">
        <f>_xlfn.XLOOKUP(A207,'Limits &amp; Constraints'!$F$2:$F$5,'Limits &amp; Constraints'!$G$2:$G$5)</f>
        <v>Chocolate River Rapids</v>
      </c>
      <c r="G207" t="str">
        <f>_xlfn.XLOOKUP(B207,'Limits &amp; Constraints'!$F$6:$F$11,'Limits &amp; Constraints'!$G$6:$G$11)</f>
        <v>Macaron Market</v>
      </c>
    </row>
    <row r="208" spans="1:7" x14ac:dyDescent="0.3">
      <c r="A208" t="s">
        <v>6</v>
      </c>
      <c r="B208" t="s">
        <v>16</v>
      </c>
      <c r="C208">
        <f>Table57[[#This Row],[total_cost]]/Table57[[#This Row],[units_shipped]]</f>
        <v>2.3333581091125315E-2</v>
      </c>
      <c r="D208">
        <v>13454</v>
      </c>
      <c r="E208">
        <v>313.93</v>
      </c>
      <c r="F208" t="str">
        <f>_xlfn.XLOOKUP(A208,'Limits &amp; Constraints'!$F$2:$F$5,'Limits &amp; Constraints'!$G$2:$G$5)</f>
        <v>Chocolate River Rapids</v>
      </c>
      <c r="G208" t="str">
        <f>_xlfn.XLOOKUP(B208,'Limits &amp; Constraints'!$F$6:$F$11,'Limits &amp; Constraints'!$G$6:$G$11)</f>
        <v>Macaron Market</v>
      </c>
    </row>
    <row r="209" spans="1:7" x14ac:dyDescent="0.3">
      <c r="A209" t="s">
        <v>6</v>
      </c>
      <c r="B209" t="s">
        <v>16</v>
      </c>
      <c r="C209">
        <f>Table57[[#This Row],[total_cost]]/Table57[[#This Row],[units_shipped]]</f>
        <v>3.3333064581149721E-2</v>
      </c>
      <c r="D209">
        <v>12403</v>
      </c>
      <c r="E209">
        <v>413.43</v>
      </c>
      <c r="F209" t="str">
        <f>_xlfn.XLOOKUP(A209,'Limits &amp; Constraints'!$F$2:$F$5,'Limits &amp; Constraints'!$G$2:$G$5)</f>
        <v>Chocolate River Rapids</v>
      </c>
      <c r="G209" t="str">
        <f>_xlfn.XLOOKUP(B209,'Limits &amp; Constraints'!$F$6:$F$11,'Limits &amp; Constraints'!$G$6:$G$11)</f>
        <v>Macaron Market</v>
      </c>
    </row>
    <row r="210" spans="1:7" x14ac:dyDescent="0.3">
      <c r="A210" t="s">
        <v>6</v>
      </c>
      <c r="B210" t="s">
        <v>16</v>
      </c>
      <c r="C210">
        <f>Table57[[#This Row],[total_cost]]/Table57[[#This Row],[units_shipped]]</f>
        <v>9.3333108972201664E-2</v>
      </c>
      <c r="D210">
        <v>14857</v>
      </c>
      <c r="E210">
        <v>1386.65</v>
      </c>
      <c r="F210" t="str">
        <f>_xlfn.XLOOKUP(A210,'Limits &amp; Constraints'!$F$2:$F$5,'Limits &amp; Constraints'!$G$2:$G$5)</f>
        <v>Chocolate River Rapids</v>
      </c>
      <c r="G210" t="str">
        <f>_xlfn.XLOOKUP(B210,'Limits &amp; Constraints'!$F$6:$F$11,'Limits &amp; Constraints'!$G$6:$G$11)</f>
        <v>Macaron Market</v>
      </c>
    </row>
    <row r="211" spans="1:7" x14ac:dyDescent="0.3">
      <c r="A211" t="s">
        <v>6</v>
      </c>
      <c r="B211" t="s">
        <v>16</v>
      </c>
      <c r="C211">
        <f>Table57[[#This Row],[total_cost]]/Table57[[#This Row],[units_shipped]]</f>
        <v>1.3333134470826871E-2</v>
      </c>
      <c r="D211">
        <v>16762</v>
      </c>
      <c r="E211">
        <v>223.49</v>
      </c>
      <c r="F211" t="str">
        <f>_xlfn.XLOOKUP(A211,'Limits &amp; Constraints'!$F$2:$F$5,'Limits &amp; Constraints'!$G$2:$G$5)</f>
        <v>Chocolate River Rapids</v>
      </c>
      <c r="G211" t="str">
        <f>_xlfn.XLOOKUP(B211,'Limits &amp; Constraints'!$F$6:$F$11,'Limits &amp; Constraints'!$G$6:$G$11)</f>
        <v>Macaron Market</v>
      </c>
    </row>
    <row r="212" spans="1:7" x14ac:dyDescent="0.3">
      <c r="A212" t="s">
        <v>6</v>
      </c>
      <c r="B212" t="s">
        <v>16</v>
      </c>
      <c r="C212">
        <f>Table57[[#This Row],[total_cost]]/Table57[[#This Row],[units_shipped]]</f>
        <v>7.3333333333333334E-2</v>
      </c>
      <c r="D212">
        <v>10014</v>
      </c>
      <c r="E212">
        <v>734.36</v>
      </c>
      <c r="F212" t="str">
        <f>_xlfn.XLOOKUP(A212,'Limits &amp; Constraints'!$F$2:$F$5,'Limits &amp; Constraints'!$G$2:$G$5)</f>
        <v>Chocolate River Rapids</v>
      </c>
      <c r="G212" t="str">
        <f>_xlfn.XLOOKUP(B212,'Limits &amp; Constraints'!$F$6:$F$11,'Limits &amp; Constraints'!$G$6:$G$11)</f>
        <v>Macaron Market</v>
      </c>
    </row>
    <row r="213" spans="1:7" x14ac:dyDescent="0.3">
      <c r="A213" t="s">
        <v>6</v>
      </c>
      <c r="B213" t="s">
        <v>16</v>
      </c>
      <c r="C213">
        <f>Table57[[#This Row],[total_cost]]/Table57[[#This Row],[units_shipped]]</f>
        <v>1.3333535918317733E-2</v>
      </c>
      <c r="D213">
        <v>16454</v>
      </c>
      <c r="E213">
        <v>219.39</v>
      </c>
      <c r="F213" t="str">
        <f>_xlfn.XLOOKUP(A213,'Limits &amp; Constraints'!$F$2:$F$5,'Limits &amp; Constraints'!$G$2:$G$5)</f>
        <v>Chocolate River Rapids</v>
      </c>
      <c r="G213" t="str">
        <f>_xlfn.XLOOKUP(B213,'Limits &amp; Constraints'!$F$6:$F$11,'Limits &amp; Constraints'!$G$6:$G$11)</f>
        <v>Macaron Market</v>
      </c>
    </row>
    <row r="214" spans="1:7" x14ac:dyDescent="0.3">
      <c r="A214" t="s">
        <v>6</v>
      </c>
      <c r="B214" t="s">
        <v>16</v>
      </c>
      <c r="C214">
        <f>Table57[[#This Row],[total_cost]]/Table57[[#This Row],[units_shipped]]</f>
        <v>6.3333116502959738E-2</v>
      </c>
      <c r="D214">
        <v>15373</v>
      </c>
      <c r="E214">
        <v>973.62</v>
      </c>
      <c r="F214" t="str">
        <f>_xlfn.XLOOKUP(A214,'Limits &amp; Constraints'!$F$2:$F$5,'Limits &amp; Constraints'!$G$2:$G$5)</f>
        <v>Chocolate River Rapids</v>
      </c>
      <c r="G214" t="str">
        <f>_xlfn.XLOOKUP(B214,'Limits &amp; Constraints'!$F$6:$F$11,'Limits &amp; Constraints'!$G$6:$G$11)</f>
        <v>Macaron Market</v>
      </c>
    </row>
    <row r="215" spans="1:7" x14ac:dyDescent="0.3">
      <c r="A215" t="s">
        <v>6</v>
      </c>
      <c r="B215" t="s">
        <v>16</v>
      </c>
      <c r="C215">
        <f>Table57[[#This Row],[total_cost]]/Table57[[#This Row],[units_shipped]]</f>
        <v>4.3333333333333335E-2</v>
      </c>
      <c r="D215">
        <v>19131</v>
      </c>
      <c r="E215">
        <v>829.01</v>
      </c>
      <c r="F215" t="str">
        <f>_xlfn.XLOOKUP(A215,'Limits &amp; Constraints'!$F$2:$F$5,'Limits &amp; Constraints'!$G$2:$G$5)</f>
        <v>Chocolate River Rapids</v>
      </c>
      <c r="G215" t="str">
        <f>_xlfn.XLOOKUP(B215,'Limits &amp; Constraints'!$F$6:$F$11,'Limits &amp; Constraints'!$G$6:$G$11)</f>
        <v>Macaron Market</v>
      </c>
    </row>
    <row r="216" spans="1:7" x14ac:dyDescent="0.3">
      <c r="A216" t="s">
        <v>6</v>
      </c>
      <c r="B216" t="s">
        <v>16</v>
      </c>
      <c r="C216">
        <f>Table57[[#This Row],[total_cost]]/Table57[[#This Row],[units_shipped]]</f>
        <v>3.3333333333333333E-2</v>
      </c>
      <c r="D216">
        <v>12339</v>
      </c>
      <c r="E216">
        <v>411.3</v>
      </c>
      <c r="F216" t="str">
        <f>_xlfn.XLOOKUP(A216,'Limits &amp; Constraints'!$F$2:$F$5,'Limits &amp; Constraints'!$G$2:$G$5)</f>
        <v>Chocolate River Rapids</v>
      </c>
      <c r="G216" t="str">
        <f>_xlfn.XLOOKUP(B216,'Limits &amp; Constraints'!$F$6:$F$11,'Limits &amp; Constraints'!$G$6:$G$11)</f>
        <v>Macaron Market</v>
      </c>
    </row>
    <row r="217" spans="1:7" x14ac:dyDescent="0.3">
      <c r="A217" t="s">
        <v>6</v>
      </c>
      <c r="B217" t="s">
        <v>16</v>
      </c>
      <c r="C217">
        <f>Table57[[#This Row],[total_cost]]/Table57[[#This Row],[units_shipped]]</f>
        <v>2.3333116587554457E-2</v>
      </c>
      <c r="D217">
        <v>15379</v>
      </c>
      <c r="E217">
        <v>358.84</v>
      </c>
      <c r="F217" t="str">
        <f>_xlfn.XLOOKUP(A217,'Limits &amp; Constraints'!$F$2:$F$5,'Limits &amp; Constraints'!$G$2:$G$5)</f>
        <v>Chocolate River Rapids</v>
      </c>
      <c r="G217" t="str">
        <f>_xlfn.XLOOKUP(B217,'Limits &amp; Constraints'!$F$6:$F$11,'Limits &amp; Constraints'!$G$6:$G$11)</f>
        <v>Macaron Market</v>
      </c>
    </row>
    <row r="218" spans="1:7" x14ac:dyDescent="0.3">
      <c r="A218" t="s">
        <v>6</v>
      </c>
      <c r="B218" t="s">
        <v>16</v>
      </c>
      <c r="C218">
        <f>Table57[[#This Row],[total_cost]]/Table57[[#This Row],[units_shipped]]</f>
        <v>0.41333306867804687</v>
      </c>
      <c r="D218">
        <v>12595</v>
      </c>
      <c r="E218">
        <v>5205.93</v>
      </c>
      <c r="F218" t="str">
        <f>_xlfn.XLOOKUP(A218,'Limits &amp; Constraints'!$F$2:$F$5,'Limits &amp; Constraints'!$G$2:$G$5)</f>
        <v>Chocolate River Rapids</v>
      </c>
      <c r="G218" t="str">
        <f>_xlfn.XLOOKUP(B218,'Limits &amp; Constraints'!$F$6:$F$11,'Limits &amp; Constraints'!$G$6:$G$11)</f>
        <v>Macaron Market</v>
      </c>
    </row>
    <row r="219" spans="1:7" x14ac:dyDescent="0.3">
      <c r="A219" t="s">
        <v>6</v>
      </c>
      <c r="B219" t="s">
        <v>16</v>
      </c>
      <c r="C219">
        <f>Table57[[#This Row],[total_cost]]/Table57[[#This Row],[units_shipped]]</f>
        <v>1.3333333333333334E-2</v>
      </c>
      <c r="D219">
        <v>10638</v>
      </c>
      <c r="E219">
        <v>141.84</v>
      </c>
      <c r="F219" t="str">
        <f>_xlfn.XLOOKUP(A219,'Limits &amp; Constraints'!$F$2:$F$5,'Limits &amp; Constraints'!$G$2:$G$5)</f>
        <v>Chocolate River Rapids</v>
      </c>
      <c r="G219" t="str">
        <f>_xlfn.XLOOKUP(B219,'Limits &amp; Constraints'!$F$6:$F$11,'Limits &amp; Constraints'!$G$6:$G$11)</f>
        <v>Macaron Market</v>
      </c>
    </row>
    <row r="220" spans="1:7" x14ac:dyDescent="0.3">
      <c r="A220" t="s">
        <v>6</v>
      </c>
      <c r="B220" t="s">
        <v>16</v>
      </c>
      <c r="C220">
        <f>Table57[[#This Row],[total_cost]]/Table57[[#This Row],[units_shipped]]</f>
        <v>0.11333312887198675</v>
      </c>
      <c r="D220">
        <v>16303</v>
      </c>
      <c r="E220">
        <v>1847.67</v>
      </c>
      <c r="F220" t="str">
        <f>_xlfn.XLOOKUP(A220,'Limits &amp; Constraints'!$F$2:$F$5,'Limits &amp; Constraints'!$G$2:$G$5)</f>
        <v>Chocolate River Rapids</v>
      </c>
      <c r="G220" t="str">
        <f>_xlfn.XLOOKUP(B220,'Limits &amp; Constraints'!$F$6:$F$11,'Limits &amp; Constraints'!$G$6:$G$11)</f>
        <v>Macaron Market</v>
      </c>
    </row>
    <row r="221" spans="1:7" x14ac:dyDescent="0.3">
      <c r="A221" t="s">
        <v>6</v>
      </c>
      <c r="B221" t="s">
        <v>16</v>
      </c>
      <c r="C221">
        <f>Table57[[#This Row],[total_cost]]/Table57[[#This Row],[units_shipped]]</f>
        <v>0.15333356291755632</v>
      </c>
      <c r="D221">
        <v>14519</v>
      </c>
      <c r="E221">
        <v>2226.25</v>
      </c>
      <c r="F221" t="str">
        <f>_xlfn.XLOOKUP(A221,'Limits &amp; Constraints'!$F$2:$F$5,'Limits &amp; Constraints'!$G$2:$G$5)</f>
        <v>Chocolate River Rapids</v>
      </c>
      <c r="G221" t="str">
        <f>_xlfn.XLOOKUP(B221,'Limits &amp; Constraints'!$F$6:$F$11,'Limits &amp; Constraints'!$G$6:$G$11)</f>
        <v>Macaron Market</v>
      </c>
    </row>
    <row r="222" spans="1:7" x14ac:dyDescent="0.3">
      <c r="A222" t="s">
        <v>6</v>
      </c>
      <c r="B222" t="s">
        <v>16</v>
      </c>
      <c r="C222">
        <f>Table57[[#This Row],[total_cost]]/Table57[[#This Row],[units_shipped]]</f>
        <v>0.11333356401384083</v>
      </c>
      <c r="D222">
        <v>14450</v>
      </c>
      <c r="E222">
        <v>1637.67</v>
      </c>
      <c r="F222" t="str">
        <f>_xlfn.XLOOKUP(A222,'Limits &amp; Constraints'!$F$2:$F$5,'Limits &amp; Constraints'!$G$2:$G$5)</f>
        <v>Chocolate River Rapids</v>
      </c>
      <c r="G222" t="str">
        <f>_xlfn.XLOOKUP(B222,'Limits &amp; Constraints'!$F$6:$F$11,'Limits &amp; Constraints'!$G$6:$G$11)</f>
        <v>Macaron Market</v>
      </c>
    </row>
    <row r="223" spans="1:7" x14ac:dyDescent="0.3">
      <c r="A223" t="s">
        <v>6</v>
      </c>
      <c r="B223" t="s">
        <v>16</v>
      </c>
      <c r="C223">
        <f>Table57[[#This Row],[total_cost]]/Table57[[#This Row],[units_shipped]]</f>
        <v>3.3333119795003203E-2</v>
      </c>
      <c r="D223">
        <v>15610</v>
      </c>
      <c r="E223">
        <v>520.33000000000004</v>
      </c>
      <c r="F223" t="str">
        <f>_xlfn.XLOOKUP(A223,'Limits &amp; Constraints'!$F$2:$F$5,'Limits &amp; Constraints'!$G$2:$G$5)</f>
        <v>Chocolate River Rapids</v>
      </c>
      <c r="G223" t="str">
        <f>_xlfn.XLOOKUP(B223,'Limits &amp; Constraints'!$F$6:$F$11,'Limits &amp; Constraints'!$G$6:$G$11)</f>
        <v>Macaron Market</v>
      </c>
    </row>
    <row r="224" spans="1:7" x14ac:dyDescent="0.3">
      <c r="A224" t="s">
        <v>6</v>
      </c>
      <c r="B224" t="s">
        <v>16</v>
      </c>
      <c r="C224">
        <f>Table57[[#This Row],[total_cost]]/Table57[[#This Row],[units_shipped]]</f>
        <v>7.3333037142349386E-2</v>
      </c>
      <c r="D224">
        <v>11254</v>
      </c>
      <c r="E224">
        <v>825.29</v>
      </c>
      <c r="F224" t="str">
        <f>_xlfn.XLOOKUP(A224,'Limits &amp; Constraints'!$F$2:$F$5,'Limits &amp; Constraints'!$G$2:$G$5)</f>
        <v>Chocolate River Rapids</v>
      </c>
      <c r="G224" t="str">
        <f>_xlfn.XLOOKUP(B224,'Limits &amp; Constraints'!$F$6:$F$11,'Limits &amp; Constraints'!$G$6:$G$11)</f>
        <v>Macaron Market</v>
      </c>
    </row>
    <row r="225" spans="1:7" x14ac:dyDescent="0.3">
      <c r="A225" t="s">
        <v>6</v>
      </c>
      <c r="B225" t="s">
        <v>16</v>
      </c>
      <c r="C225">
        <f>Table57[[#This Row],[total_cost]]/Table57[[#This Row],[units_shipped]]</f>
        <v>0.12333361796601484</v>
      </c>
      <c r="D225">
        <v>11711</v>
      </c>
      <c r="E225">
        <v>1444.36</v>
      </c>
      <c r="F225" t="str">
        <f>_xlfn.XLOOKUP(A225,'Limits &amp; Constraints'!$F$2:$F$5,'Limits &amp; Constraints'!$G$2:$G$5)</f>
        <v>Chocolate River Rapids</v>
      </c>
      <c r="G225" t="str">
        <f>_xlfn.XLOOKUP(B225,'Limits &amp; Constraints'!$F$6:$F$11,'Limits &amp; Constraints'!$G$6:$G$11)</f>
        <v>Macaron Market</v>
      </c>
    </row>
    <row r="226" spans="1:7" x14ac:dyDescent="0.3">
      <c r="A226" t="s">
        <v>6</v>
      </c>
      <c r="B226" t="s">
        <v>16</v>
      </c>
      <c r="C226">
        <f>Table57[[#This Row],[total_cost]]/Table57[[#This Row],[units_shipped]]</f>
        <v>8.3333113586920693E-2</v>
      </c>
      <c r="D226">
        <v>15169</v>
      </c>
      <c r="E226">
        <v>1264.08</v>
      </c>
      <c r="F226" t="str">
        <f>_xlfn.XLOOKUP(A226,'Limits &amp; Constraints'!$F$2:$F$5,'Limits &amp; Constraints'!$G$2:$G$5)</f>
        <v>Chocolate River Rapids</v>
      </c>
      <c r="G226" t="str">
        <f>_xlfn.XLOOKUP(B226,'Limits &amp; Constraints'!$F$6:$F$11,'Limits &amp; Constraints'!$G$6:$G$11)</f>
        <v>Macaron Market</v>
      </c>
    </row>
    <row r="227" spans="1:7" x14ac:dyDescent="0.3">
      <c r="A227" t="s">
        <v>6</v>
      </c>
      <c r="B227" t="s">
        <v>16</v>
      </c>
      <c r="C227">
        <f>Table57[[#This Row],[total_cost]]/Table57[[#This Row],[units_shipped]]</f>
        <v>0.27333333333333332</v>
      </c>
      <c r="D227">
        <v>17700</v>
      </c>
      <c r="E227">
        <v>4838</v>
      </c>
      <c r="F227" t="str">
        <f>_xlfn.XLOOKUP(A227,'Limits &amp; Constraints'!$F$2:$F$5,'Limits &amp; Constraints'!$G$2:$G$5)</f>
        <v>Chocolate River Rapids</v>
      </c>
      <c r="G227" t="str">
        <f>_xlfn.XLOOKUP(B227,'Limits &amp; Constraints'!$F$6:$F$11,'Limits &amp; Constraints'!$G$6:$G$11)</f>
        <v>Macaron Market</v>
      </c>
    </row>
    <row r="228" spans="1:7" x14ac:dyDescent="0.3">
      <c r="A228" t="s">
        <v>6</v>
      </c>
      <c r="B228" t="s">
        <v>16</v>
      </c>
      <c r="C228">
        <f>Table57[[#This Row],[total_cost]]/Table57[[#This Row],[units_shipped]]</f>
        <v>0.23333309185743262</v>
      </c>
      <c r="D228">
        <v>13804</v>
      </c>
      <c r="E228">
        <v>3220.93</v>
      </c>
      <c r="F228" t="str">
        <f>_xlfn.XLOOKUP(A228,'Limits &amp; Constraints'!$F$2:$F$5,'Limits &amp; Constraints'!$G$2:$G$5)</f>
        <v>Chocolate River Rapids</v>
      </c>
      <c r="G228" t="str">
        <f>_xlfn.XLOOKUP(B228,'Limits &amp; Constraints'!$F$6:$F$11,'Limits &amp; Constraints'!$G$6:$G$11)</f>
        <v>Macaron Market</v>
      </c>
    </row>
    <row r="229" spans="1:7" x14ac:dyDescent="0.3">
      <c r="A229" t="s">
        <v>6</v>
      </c>
      <c r="B229" t="s">
        <v>16</v>
      </c>
      <c r="C229">
        <f>Table57[[#This Row],[total_cost]]/Table57[[#This Row],[units_shipped]]</f>
        <v>0.19333333333333333</v>
      </c>
      <c r="D229">
        <v>17364</v>
      </c>
      <c r="E229">
        <v>3357.04</v>
      </c>
      <c r="F229" t="str">
        <f>_xlfn.XLOOKUP(A229,'Limits &amp; Constraints'!$F$2:$F$5,'Limits &amp; Constraints'!$G$2:$G$5)</f>
        <v>Chocolate River Rapids</v>
      </c>
      <c r="G229" t="str">
        <f>_xlfn.XLOOKUP(B229,'Limits &amp; Constraints'!$F$6:$F$11,'Limits &amp; Constraints'!$G$6:$G$11)</f>
        <v>Macaron Market</v>
      </c>
    </row>
    <row r="230" spans="1:7" x14ac:dyDescent="0.3">
      <c r="A230" t="s">
        <v>6</v>
      </c>
      <c r="B230" t="s">
        <v>16</v>
      </c>
      <c r="C230">
        <f>Table57[[#This Row],[total_cost]]/Table57[[#This Row],[units_shipped]]</f>
        <v>-6.6666666666666671E-3</v>
      </c>
      <c r="D230">
        <v>19800</v>
      </c>
      <c r="E230">
        <v>-132</v>
      </c>
      <c r="F230" t="str">
        <f>_xlfn.XLOOKUP(A230,'Limits &amp; Constraints'!$F$2:$F$5,'Limits &amp; Constraints'!$G$2:$G$5)</f>
        <v>Chocolate River Rapids</v>
      </c>
      <c r="G230" t="str">
        <f>_xlfn.XLOOKUP(B230,'Limits &amp; Constraints'!$F$6:$F$11,'Limits &amp; Constraints'!$G$6:$G$11)</f>
        <v>Macaron Market</v>
      </c>
    </row>
    <row r="231" spans="1:7" x14ac:dyDescent="0.3">
      <c r="A231" t="s">
        <v>6</v>
      </c>
      <c r="B231" t="s">
        <v>16</v>
      </c>
      <c r="C231">
        <f>Table57[[#This Row],[total_cost]]/Table57[[#This Row],[units_shipped]]</f>
        <v>7.3333333333333334E-2</v>
      </c>
      <c r="D231">
        <v>16305</v>
      </c>
      <c r="E231">
        <v>1195.7</v>
      </c>
      <c r="F231" t="str">
        <f>_xlfn.XLOOKUP(A231,'Limits &amp; Constraints'!$F$2:$F$5,'Limits &amp; Constraints'!$G$2:$G$5)</f>
        <v>Chocolate River Rapids</v>
      </c>
      <c r="G231" t="str">
        <f>_xlfn.XLOOKUP(B231,'Limits &amp; Constraints'!$F$6:$F$11,'Limits &amp; Constraints'!$G$6:$G$11)</f>
        <v>Macaron Market</v>
      </c>
    </row>
    <row r="232" spans="1:7" x14ac:dyDescent="0.3">
      <c r="A232" t="s">
        <v>6</v>
      </c>
      <c r="B232" t="s">
        <v>16</v>
      </c>
      <c r="C232">
        <f>Table57[[#This Row],[total_cost]]/Table57[[#This Row],[units_shipped]]</f>
        <v>8.3333571632828146E-2</v>
      </c>
      <c r="D232">
        <v>13988</v>
      </c>
      <c r="E232">
        <v>1165.67</v>
      </c>
      <c r="F232" t="str">
        <f>_xlfn.XLOOKUP(A232,'Limits &amp; Constraints'!$F$2:$F$5,'Limits &amp; Constraints'!$G$2:$G$5)</f>
        <v>Chocolate River Rapids</v>
      </c>
      <c r="G232" t="str">
        <f>_xlfn.XLOOKUP(B232,'Limits &amp; Constraints'!$F$6:$F$11,'Limits &amp; Constraints'!$G$6:$G$11)</f>
        <v>Macaron Market</v>
      </c>
    </row>
    <row r="233" spans="1:7" x14ac:dyDescent="0.3">
      <c r="A233" t="s">
        <v>6</v>
      </c>
      <c r="B233" t="s">
        <v>16</v>
      </c>
      <c r="C233">
        <f>Table57[[#This Row],[total_cost]]/Table57[[#This Row],[units_shipped]]</f>
        <v>0.1933330276070806</v>
      </c>
      <c r="D233">
        <v>10903</v>
      </c>
      <c r="E233">
        <v>2107.91</v>
      </c>
      <c r="F233" t="str">
        <f>_xlfn.XLOOKUP(A233,'Limits &amp; Constraints'!$F$2:$F$5,'Limits &amp; Constraints'!$G$2:$G$5)</f>
        <v>Chocolate River Rapids</v>
      </c>
      <c r="G233" t="str">
        <f>_xlfn.XLOOKUP(B233,'Limits &amp; Constraints'!$F$6:$F$11,'Limits &amp; Constraints'!$G$6:$G$11)</f>
        <v>Macaron Market</v>
      </c>
    </row>
    <row r="234" spans="1:7" x14ac:dyDescent="0.3">
      <c r="A234" t="s">
        <v>6</v>
      </c>
      <c r="B234" t="s">
        <v>12</v>
      </c>
      <c r="C234">
        <f>Table57[[#This Row],[total_cost]]/Table57[[#This Row],[units_shipped]]</f>
        <v>3.9428383705650459E-2</v>
      </c>
      <c r="D234">
        <v>15220</v>
      </c>
      <c r="E234">
        <v>600.1</v>
      </c>
      <c r="F234" t="str">
        <f>_xlfn.XLOOKUP(A234,'Limits &amp; Constraints'!$F$2:$F$5,'Limits &amp; Constraints'!$G$2:$G$5)</f>
        <v>Chocolate River Rapids</v>
      </c>
      <c r="G234" t="str">
        <f>_xlfn.XLOOKUP(B234,'Limits &amp; Constraints'!$F$6:$F$11,'Limits &amp; Constraints'!$G$6:$G$11)</f>
        <v>Molten Mocha Marsh</v>
      </c>
    </row>
    <row r="235" spans="1:7" x14ac:dyDescent="0.3">
      <c r="A235" t="s">
        <v>6</v>
      </c>
      <c r="B235" t="s">
        <v>12</v>
      </c>
      <c r="C235">
        <f>Table57[[#This Row],[total_cost]]/Table57[[#This Row],[units_shipped]]</f>
        <v>0.18942883836810964</v>
      </c>
      <c r="D235">
        <v>16055</v>
      </c>
      <c r="E235">
        <v>3041.28</v>
      </c>
      <c r="F235" t="str">
        <f>_xlfn.XLOOKUP(A235,'Limits &amp; Constraints'!$F$2:$F$5,'Limits &amp; Constraints'!$G$2:$G$5)</f>
        <v>Chocolate River Rapids</v>
      </c>
      <c r="G235" t="str">
        <f>_xlfn.XLOOKUP(B235,'Limits &amp; Constraints'!$F$6:$F$11,'Limits &amp; Constraints'!$G$6:$G$11)</f>
        <v>Molten Mocha Marsh</v>
      </c>
    </row>
    <row r="236" spans="1:7" x14ac:dyDescent="0.3">
      <c r="A236" t="s">
        <v>6</v>
      </c>
      <c r="B236" t="s">
        <v>12</v>
      </c>
      <c r="C236">
        <f>Table57[[#This Row],[total_cost]]/Table57[[#This Row],[units_shipped]]</f>
        <v>0.31942891951572377</v>
      </c>
      <c r="D236">
        <v>13133</v>
      </c>
      <c r="E236">
        <v>4195.0600000000004</v>
      </c>
      <c r="F236" t="str">
        <f>_xlfn.XLOOKUP(A236,'Limits &amp; Constraints'!$F$2:$F$5,'Limits &amp; Constraints'!$G$2:$G$5)</f>
        <v>Chocolate River Rapids</v>
      </c>
      <c r="G236" t="str">
        <f>_xlfn.XLOOKUP(B236,'Limits &amp; Constraints'!$F$6:$F$11,'Limits &amp; Constraints'!$G$6:$G$11)</f>
        <v>Molten Mocha Marsh</v>
      </c>
    </row>
    <row r="237" spans="1:7" x14ac:dyDescent="0.3">
      <c r="A237" t="s">
        <v>6</v>
      </c>
      <c r="B237" t="s">
        <v>12</v>
      </c>
      <c r="C237">
        <f>Table57[[#This Row],[total_cost]]/Table57[[#This Row],[units_shipped]]</f>
        <v>0.12942840944232553</v>
      </c>
      <c r="D237">
        <v>19402</v>
      </c>
      <c r="E237">
        <v>2511.17</v>
      </c>
      <c r="F237" t="str">
        <f>_xlfn.XLOOKUP(A237,'Limits &amp; Constraints'!$F$2:$F$5,'Limits &amp; Constraints'!$G$2:$G$5)</f>
        <v>Chocolate River Rapids</v>
      </c>
      <c r="G237" t="str">
        <f>_xlfn.XLOOKUP(B237,'Limits &amp; Constraints'!$F$6:$F$11,'Limits &amp; Constraints'!$G$6:$G$11)</f>
        <v>Molten Mocha Marsh</v>
      </c>
    </row>
    <row r="238" spans="1:7" x14ac:dyDescent="0.3">
      <c r="A238" t="s">
        <v>6</v>
      </c>
      <c r="B238" t="s">
        <v>12</v>
      </c>
      <c r="C238">
        <f>Table57[[#This Row],[total_cost]]/Table57[[#This Row],[units_shipped]]</f>
        <v>-5.7130104887301943E-4</v>
      </c>
      <c r="D238">
        <v>17924</v>
      </c>
      <c r="E238">
        <v>-10.24</v>
      </c>
      <c r="F238" t="str">
        <f>_xlfn.XLOOKUP(A238,'Limits &amp; Constraints'!$F$2:$F$5,'Limits &amp; Constraints'!$G$2:$G$5)</f>
        <v>Chocolate River Rapids</v>
      </c>
      <c r="G238" t="str">
        <f>_xlfn.XLOOKUP(B238,'Limits &amp; Constraints'!$F$6:$F$11,'Limits &amp; Constraints'!$G$6:$G$11)</f>
        <v>Molten Mocha Marsh</v>
      </c>
    </row>
    <row r="239" spans="1:7" x14ac:dyDescent="0.3">
      <c r="A239" t="s">
        <v>6</v>
      </c>
      <c r="B239" t="s">
        <v>12</v>
      </c>
      <c r="C239">
        <f>Table57[[#This Row],[total_cost]]/Table57[[#This Row],[units_shipped]]</f>
        <v>0.1094288507191733</v>
      </c>
      <c r="D239">
        <v>14322</v>
      </c>
      <c r="E239">
        <v>1567.24</v>
      </c>
      <c r="F239" t="str">
        <f>_xlfn.XLOOKUP(A239,'Limits &amp; Constraints'!$F$2:$F$5,'Limits &amp; Constraints'!$G$2:$G$5)</f>
        <v>Chocolate River Rapids</v>
      </c>
      <c r="G239" t="str">
        <f>_xlfn.XLOOKUP(B239,'Limits &amp; Constraints'!$F$6:$F$11,'Limits &amp; Constraints'!$G$6:$G$11)</f>
        <v>Molten Mocha Marsh</v>
      </c>
    </row>
    <row r="240" spans="1:7" x14ac:dyDescent="0.3">
      <c r="A240" t="s">
        <v>6</v>
      </c>
      <c r="B240" t="s">
        <v>12</v>
      </c>
      <c r="C240">
        <f>Table57[[#This Row],[total_cost]]/Table57[[#This Row],[units_shipped]]</f>
        <v>1.9428763440860215E-2</v>
      </c>
      <c r="D240">
        <v>13392</v>
      </c>
      <c r="E240">
        <v>260.19</v>
      </c>
      <c r="F240" t="str">
        <f>_xlfn.XLOOKUP(A240,'Limits &amp; Constraints'!$F$2:$F$5,'Limits &amp; Constraints'!$G$2:$G$5)</f>
        <v>Chocolate River Rapids</v>
      </c>
      <c r="G240" t="str">
        <f>_xlfn.XLOOKUP(B240,'Limits &amp; Constraints'!$F$6:$F$11,'Limits &amp; Constraints'!$G$6:$G$11)</f>
        <v>Molten Mocha Marsh</v>
      </c>
    </row>
    <row r="241" spans="1:7" x14ac:dyDescent="0.3">
      <c r="A241" t="s">
        <v>6</v>
      </c>
      <c r="B241" t="s">
        <v>12</v>
      </c>
      <c r="C241">
        <f>Table57[[#This Row],[total_cost]]/Table57[[#This Row],[units_shipped]]</f>
        <v>0.12942824621311619</v>
      </c>
      <c r="D241">
        <v>11421</v>
      </c>
      <c r="E241">
        <v>1478.2</v>
      </c>
      <c r="F241" t="str">
        <f>_xlfn.XLOOKUP(A241,'Limits &amp; Constraints'!$F$2:$F$5,'Limits &amp; Constraints'!$G$2:$G$5)</f>
        <v>Chocolate River Rapids</v>
      </c>
      <c r="G241" t="str">
        <f>_xlfn.XLOOKUP(B241,'Limits &amp; Constraints'!$F$6:$F$11,'Limits &amp; Constraints'!$G$6:$G$11)</f>
        <v>Molten Mocha Marsh</v>
      </c>
    </row>
    <row r="242" spans="1:7" x14ac:dyDescent="0.3">
      <c r="A242" t="s">
        <v>6</v>
      </c>
      <c r="B242" t="s">
        <v>12</v>
      </c>
      <c r="C242">
        <f>Table57[[#This Row],[total_cost]]/Table57[[#This Row],[units_shipped]]</f>
        <v>0.10942820430452939</v>
      </c>
      <c r="D242">
        <v>12452</v>
      </c>
      <c r="E242">
        <v>1362.6</v>
      </c>
      <c r="F242" t="str">
        <f>_xlfn.XLOOKUP(A242,'Limits &amp; Constraints'!$F$2:$F$5,'Limits &amp; Constraints'!$G$2:$G$5)</f>
        <v>Chocolate River Rapids</v>
      </c>
      <c r="G242" t="str">
        <f>_xlfn.XLOOKUP(B242,'Limits &amp; Constraints'!$F$6:$F$11,'Limits &amp; Constraints'!$G$6:$G$11)</f>
        <v>Molten Mocha Marsh</v>
      </c>
    </row>
    <row r="243" spans="1:7" x14ac:dyDescent="0.3">
      <c r="A243" t="s">
        <v>6</v>
      </c>
      <c r="B243" t="s">
        <v>12</v>
      </c>
      <c r="C243">
        <f>Table57[[#This Row],[total_cost]]/Table57[[#This Row],[units_shipped]]</f>
        <v>1.9428228708516591E-2</v>
      </c>
      <c r="D243">
        <v>12505</v>
      </c>
      <c r="E243">
        <v>242.95</v>
      </c>
      <c r="F243" t="str">
        <f>_xlfn.XLOOKUP(A243,'Limits &amp; Constraints'!$F$2:$F$5,'Limits &amp; Constraints'!$G$2:$G$5)</f>
        <v>Chocolate River Rapids</v>
      </c>
      <c r="G243" t="str">
        <f>_xlfn.XLOOKUP(B243,'Limits &amp; Constraints'!$F$6:$F$11,'Limits &amp; Constraints'!$G$6:$G$11)</f>
        <v>Molten Mocha Marsh</v>
      </c>
    </row>
    <row r="244" spans="1:7" x14ac:dyDescent="0.3">
      <c r="A244" t="s">
        <v>6</v>
      </c>
      <c r="B244" t="s">
        <v>12</v>
      </c>
      <c r="C244">
        <f>Table57[[#This Row],[total_cost]]/Table57[[#This Row],[units_shipped]]</f>
        <v>0.12942825022083032</v>
      </c>
      <c r="D244">
        <v>12453</v>
      </c>
      <c r="E244">
        <v>1611.77</v>
      </c>
      <c r="F244" t="str">
        <f>_xlfn.XLOOKUP(A244,'Limits &amp; Constraints'!$F$2:$F$5,'Limits &amp; Constraints'!$G$2:$G$5)</f>
        <v>Chocolate River Rapids</v>
      </c>
      <c r="G244" t="str">
        <f>_xlfn.XLOOKUP(B244,'Limits &amp; Constraints'!$F$6:$F$11,'Limits &amp; Constraints'!$G$6:$G$11)</f>
        <v>Molten Mocha Marsh</v>
      </c>
    </row>
    <row r="245" spans="1:7" x14ac:dyDescent="0.3">
      <c r="A245" t="s">
        <v>6</v>
      </c>
      <c r="B245" t="s">
        <v>12</v>
      </c>
      <c r="C245">
        <f>Table57[[#This Row],[total_cost]]/Table57[[#This Row],[units_shipped]]</f>
        <v>6.9428727770177834E-2</v>
      </c>
      <c r="D245">
        <v>18275</v>
      </c>
      <c r="E245">
        <v>1268.81</v>
      </c>
      <c r="F245" t="str">
        <f>_xlfn.XLOOKUP(A245,'Limits &amp; Constraints'!$F$2:$F$5,'Limits &amp; Constraints'!$G$2:$G$5)</f>
        <v>Chocolate River Rapids</v>
      </c>
      <c r="G245" t="str">
        <f>_xlfn.XLOOKUP(B245,'Limits &amp; Constraints'!$F$6:$F$11,'Limits &amp; Constraints'!$G$6:$G$11)</f>
        <v>Molten Mocha Marsh</v>
      </c>
    </row>
    <row r="246" spans="1:7" x14ac:dyDescent="0.3">
      <c r="A246" t="s">
        <v>6</v>
      </c>
      <c r="B246" t="s">
        <v>12</v>
      </c>
      <c r="C246">
        <f>Table57[[#This Row],[total_cost]]/Table57[[#This Row],[units_shipped]]</f>
        <v>5.9428276573787409E-2</v>
      </c>
      <c r="D246">
        <v>14535</v>
      </c>
      <c r="E246">
        <v>863.79</v>
      </c>
      <c r="F246" t="str">
        <f>_xlfn.XLOOKUP(A246,'Limits &amp; Constraints'!$F$2:$F$5,'Limits &amp; Constraints'!$G$2:$G$5)</f>
        <v>Chocolate River Rapids</v>
      </c>
      <c r="G246" t="str">
        <f>_xlfn.XLOOKUP(B246,'Limits &amp; Constraints'!$F$6:$F$11,'Limits &amp; Constraints'!$G$6:$G$11)</f>
        <v>Molten Mocha Marsh</v>
      </c>
    </row>
    <row r="247" spans="1:7" x14ac:dyDescent="0.3">
      <c r="A247" t="s">
        <v>6</v>
      </c>
      <c r="B247" t="s">
        <v>12</v>
      </c>
      <c r="C247">
        <f>Table57[[#This Row],[total_cost]]/Table57[[#This Row],[units_shipped]]</f>
        <v>0.10942876635861812</v>
      </c>
      <c r="D247">
        <v>16123</v>
      </c>
      <c r="E247">
        <v>1764.32</v>
      </c>
      <c r="F247" t="str">
        <f>_xlfn.XLOOKUP(A247,'Limits &amp; Constraints'!$F$2:$F$5,'Limits &amp; Constraints'!$G$2:$G$5)</f>
        <v>Chocolate River Rapids</v>
      </c>
      <c r="G247" t="str">
        <f>_xlfn.XLOOKUP(B247,'Limits &amp; Constraints'!$F$6:$F$11,'Limits &amp; Constraints'!$G$6:$G$11)</f>
        <v>Molten Mocha Marsh</v>
      </c>
    </row>
    <row r="248" spans="1:7" x14ac:dyDescent="0.3">
      <c r="A248" t="s">
        <v>6</v>
      </c>
      <c r="B248" t="s">
        <v>12</v>
      </c>
      <c r="C248">
        <f>Table57[[#This Row],[total_cost]]/Table57[[#This Row],[units_shipped]]</f>
        <v>2.9428332191520135E-2</v>
      </c>
      <c r="D248">
        <v>13137</v>
      </c>
      <c r="E248">
        <v>386.6</v>
      </c>
      <c r="F248" t="str">
        <f>_xlfn.XLOOKUP(A248,'Limits &amp; Constraints'!$F$2:$F$5,'Limits &amp; Constraints'!$G$2:$G$5)</f>
        <v>Chocolate River Rapids</v>
      </c>
      <c r="G248" t="str">
        <f>_xlfn.XLOOKUP(B248,'Limits &amp; Constraints'!$F$6:$F$11,'Limits &amp; Constraints'!$G$6:$G$11)</f>
        <v>Molten Mocha Marsh</v>
      </c>
    </row>
    <row r="249" spans="1:7" x14ac:dyDescent="0.3">
      <c r="A249" t="s">
        <v>6</v>
      </c>
      <c r="B249" t="s">
        <v>12</v>
      </c>
      <c r="C249">
        <f>Table57[[#This Row],[total_cost]]/Table57[[#This Row],[units_shipped]]</f>
        <v>0.1294283961632835</v>
      </c>
      <c r="D249">
        <v>17932</v>
      </c>
      <c r="E249">
        <v>2320.91</v>
      </c>
      <c r="F249" t="str">
        <f>_xlfn.XLOOKUP(A249,'Limits &amp; Constraints'!$F$2:$F$5,'Limits &amp; Constraints'!$G$2:$G$5)</f>
        <v>Chocolate River Rapids</v>
      </c>
      <c r="G249" t="str">
        <f>_xlfn.XLOOKUP(B249,'Limits &amp; Constraints'!$F$6:$F$11,'Limits &amp; Constraints'!$G$6:$G$11)</f>
        <v>Molten Mocha Marsh</v>
      </c>
    </row>
    <row r="250" spans="1:7" x14ac:dyDescent="0.3">
      <c r="A250" t="s">
        <v>6</v>
      </c>
      <c r="B250" t="s">
        <v>12</v>
      </c>
      <c r="C250">
        <f>Table57[[#This Row],[total_cost]]/Table57[[#This Row],[units_shipped]]</f>
        <v>9.4281777471581125E-3</v>
      </c>
      <c r="D250">
        <v>11612</v>
      </c>
      <c r="E250">
        <v>109.48</v>
      </c>
      <c r="F250" t="str">
        <f>_xlfn.XLOOKUP(A250,'Limits &amp; Constraints'!$F$2:$F$5,'Limits &amp; Constraints'!$G$2:$G$5)</f>
        <v>Chocolate River Rapids</v>
      </c>
      <c r="G250" t="str">
        <f>_xlfn.XLOOKUP(B250,'Limits &amp; Constraints'!$F$6:$F$11,'Limits &amp; Constraints'!$G$6:$G$11)</f>
        <v>Molten Mocha Marsh</v>
      </c>
    </row>
    <row r="251" spans="1:7" x14ac:dyDescent="0.3">
      <c r="A251" t="s">
        <v>6</v>
      </c>
      <c r="B251" t="s">
        <v>12</v>
      </c>
      <c r="C251">
        <f>Table57[[#This Row],[total_cost]]/Table57[[#This Row],[units_shipped]]</f>
        <v>9.4285556841351183E-3</v>
      </c>
      <c r="D251">
        <v>18147</v>
      </c>
      <c r="E251">
        <v>171.1</v>
      </c>
      <c r="F251" t="str">
        <f>_xlfn.XLOOKUP(A251,'Limits &amp; Constraints'!$F$2:$F$5,'Limits &amp; Constraints'!$G$2:$G$5)</f>
        <v>Chocolate River Rapids</v>
      </c>
      <c r="G251" t="str">
        <f>_xlfn.XLOOKUP(B251,'Limits &amp; Constraints'!$F$6:$F$11,'Limits &amp; Constraints'!$G$6:$G$11)</f>
        <v>Molten Mocha Marsh</v>
      </c>
    </row>
    <row r="252" spans="1:7" x14ac:dyDescent="0.3">
      <c r="A252" t="s">
        <v>6</v>
      </c>
      <c r="B252" t="s">
        <v>12</v>
      </c>
      <c r="C252">
        <f>Table57[[#This Row],[total_cost]]/Table57[[#This Row],[units_shipped]]</f>
        <v>9.4287182121756997E-3</v>
      </c>
      <c r="D252">
        <v>19465</v>
      </c>
      <c r="E252">
        <v>183.53</v>
      </c>
      <c r="F252" t="str">
        <f>_xlfn.XLOOKUP(A252,'Limits &amp; Constraints'!$F$2:$F$5,'Limits &amp; Constraints'!$G$2:$G$5)</f>
        <v>Chocolate River Rapids</v>
      </c>
      <c r="G252" t="str">
        <f>_xlfn.XLOOKUP(B252,'Limits &amp; Constraints'!$F$6:$F$11,'Limits &amp; Constraints'!$G$6:$G$11)</f>
        <v>Molten Mocha Marsh</v>
      </c>
    </row>
    <row r="253" spans="1:7" x14ac:dyDescent="0.3">
      <c r="A253" t="s">
        <v>6</v>
      </c>
      <c r="B253" t="s">
        <v>12</v>
      </c>
      <c r="C253">
        <f>Table57[[#This Row],[total_cost]]/Table57[[#This Row],[units_shipped]]</f>
        <v>5.9428431319130393E-2</v>
      </c>
      <c r="D253">
        <v>18353</v>
      </c>
      <c r="E253">
        <v>1090.69</v>
      </c>
      <c r="F253" t="str">
        <f>_xlfn.XLOOKUP(A253,'Limits &amp; Constraints'!$F$2:$F$5,'Limits &amp; Constraints'!$G$2:$G$5)</f>
        <v>Chocolate River Rapids</v>
      </c>
      <c r="G253" t="str">
        <f>_xlfn.XLOOKUP(B253,'Limits &amp; Constraints'!$F$6:$F$11,'Limits &amp; Constraints'!$G$6:$G$11)</f>
        <v>Molten Mocha Marsh</v>
      </c>
    </row>
    <row r="254" spans="1:7" x14ac:dyDescent="0.3">
      <c r="A254" t="s">
        <v>6</v>
      </c>
      <c r="B254" t="s">
        <v>12</v>
      </c>
      <c r="C254">
        <f>Table57[[#This Row],[total_cost]]/Table57[[#This Row],[units_shipped]]</f>
        <v>0.22942857142857143</v>
      </c>
      <c r="D254">
        <v>15680</v>
      </c>
      <c r="E254">
        <v>3597.44</v>
      </c>
      <c r="F254" t="str">
        <f>_xlfn.XLOOKUP(A254,'Limits &amp; Constraints'!$F$2:$F$5,'Limits &amp; Constraints'!$G$2:$G$5)</f>
        <v>Chocolate River Rapids</v>
      </c>
      <c r="G254" t="str">
        <f>_xlfn.XLOOKUP(B254,'Limits &amp; Constraints'!$F$6:$F$11,'Limits &amp; Constraints'!$G$6:$G$11)</f>
        <v>Molten Mocha Marsh</v>
      </c>
    </row>
    <row r="255" spans="1:7" x14ac:dyDescent="0.3">
      <c r="A255" t="s">
        <v>6</v>
      </c>
      <c r="B255" t="s">
        <v>12</v>
      </c>
      <c r="C255">
        <f>Table57[[#This Row],[total_cost]]/Table57[[#This Row],[units_shipped]]</f>
        <v>0.11942823643009862</v>
      </c>
      <c r="D255">
        <v>14499</v>
      </c>
      <c r="E255">
        <v>1731.59</v>
      </c>
      <c r="F255" t="str">
        <f>_xlfn.XLOOKUP(A255,'Limits &amp; Constraints'!$F$2:$F$5,'Limits &amp; Constraints'!$G$2:$G$5)</f>
        <v>Chocolate River Rapids</v>
      </c>
      <c r="G255" t="str">
        <f>_xlfn.XLOOKUP(B255,'Limits &amp; Constraints'!$F$6:$F$11,'Limits &amp; Constraints'!$G$6:$G$11)</f>
        <v>Molten Mocha Marsh</v>
      </c>
    </row>
    <row r="256" spans="1:7" x14ac:dyDescent="0.3">
      <c r="A256" t="s">
        <v>6</v>
      </c>
      <c r="B256" t="s">
        <v>12</v>
      </c>
      <c r="C256">
        <f>Table57[[#This Row],[total_cost]]/Table57[[#This Row],[units_shipped]]</f>
        <v>0.12942877327547056</v>
      </c>
      <c r="D256">
        <v>19817</v>
      </c>
      <c r="E256">
        <v>2564.89</v>
      </c>
      <c r="F256" t="str">
        <f>_xlfn.XLOOKUP(A256,'Limits &amp; Constraints'!$F$2:$F$5,'Limits &amp; Constraints'!$G$2:$G$5)</f>
        <v>Chocolate River Rapids</v>
      </c>
      <c r="G256" t="str">
        <f>_xlfn.XLOOKUP(B256,'Limits &amp; Constraints'!$F$6:$F$11,'Limits &amp; Constraints'!$G$6:$G$11)</f>
        <v>Molten Mocha Marsh</v>
      </c>
    </row>
    <row r="257" spans="1:7" x14ac:dyDescent="0.3">
      <c r="A257" t="s">
        <v>6</v>
      </c>
      <c r="B257" t="s">
        <v>12</v>
      </c>
      <c r="C257">
        <f>Table57[[#This Row],[total_cost]]/Table57[[#This Row],[units_shipped]]</f>
        <v>4.9428465621528209E-2</v>
      </c>
      <c r="D257">
        <v>16202</v>
      </c>
      <c r="E257">
        <v>800.84</v>
      </c>
      <c r="F257" t="str">
        <f>_xlfn.XLOOKUP(A257,'Limits &amp; Constraints'!$F$2:$F$5,'Limits &amp; Constraints'!$G$2:$G$5)</f>
        <v>Chocolate River Rapids</v>
      </c>
      <c r="G257" t="str">
        <f>_xlfn.XLOOKUP(B257,'Limits &amp; Constraints'!$F$6:$F$11,'Limits &amp; Constraints'!$G$6:$G$11)</f>
        <v>Molten Mocha Marsh</v>
      </c>
    </row>
    <row r="258" spans="1:7" x14ac:dyDescent="0.3">
      <c r="A258" t="s">
        <v>6</v>
      </c>
      <c r="B258" t="s">
        <v>12</v>
      </c>
      <c r="C258">
        <f>Table57[[#This Row],[total_cost]]/Table57[[#This Row],[units_shipped]]</f>
        <v>-5.7140677448886182E-4</v>
      </c>
      <c r="D258">
        <v>13108</v>
      </c>
      <c r="E258">
        <v>-7.49</v>
      </c>
      <c r="F258" t="str">
        <f>_xlfn.XLOOKUP(A258,'Limits &amp; Constraints'!$F$2:$F$5,'Limits &amp; Constraints'!$G$2:$G$5)</f>
        <v>Chocolate River Rapids</v>
      </c>
      <c r="G258" t="str">
        <f>_xlfn.XLOOKUP(B258,'Limits &amp; Constraints'!$F$6:$F$11,'Limits &amp; Constraints'!$G$6:$G$11)</f>
        <v>Molten Mocha Marsh</v>
      </c>
    </row>
    <row r="259" spans="1:7" x14ac:dyDescent="0.3">
      <c r="A259" t="s">
        <v>6</v>
      </c>
      <c r="B259" t="s">
        <v>12</v>
      </c>
      <c r="C259">
        <f>Table57[[#This Row],[total_cost]]/Table57[[#This Row],[units_shipped]]</f>
        <v>-5.7141192917054993E-4</v>
      </c>
      <c r="D259">
        <v>17168</v>
      </c>
      <c r="E259">
        <v>-9.81</v>
      </c>
      <c r="F259" t="str">
        <f>_xlfn.XLOOKUP(A259,'Limits &amp; Constraints'!$F$2:$F$5,'Limits &amp; Constraints'!$G$2:$G$5)</f>
        <v>Chocolate River Rapids</v>
      </c>
      <c r="G259" t="str">
        <f>_xlfn.XLOOKUP(B259,'Limits &amp; Constraints'!$F$6:$F$11,'Limits &amp; Constraints'!$G$6:$G$11)</f>
        <v>Molten Mocha Marsh</v>
      </c>
    </row>
    <row r="260" spans="1:7" x14ac:dyDescent="0.3">
      <c r="A260" t="s">
        <v>6</v>
      </c>
      <c r="B260" t="s">
        <v>12</v>
      </c>
      <c r="C260">
        <f>Table57[[#This Row],[total_cost]]/Table57[[#This Row],[units_shipped]]</f>
        <v>1.9428316212594908E-2</v>
      </c>
      <c r="D260">
        <v>17912</v>
      </c>
      <c r="E260">
        <v>348</v>
      </c>
      <c r="F260" t="str">
        <f>_xlfn.XLOOKUP(A260,'Limits &amp; Constraints'!$F$2:$F$5,'Limits &amp; Constraints'!$G$2:$G$5)</f>
        <v>Chocolate River Rapids</v>
      </c>
      <c r="G260" t="str">
        <f>_xlfn.XLOOKUP(B260,'Limits &amp; Constraints'!$F$6:$F$11,'Limits &amp; Constraints'!$G$6:$G$11)</f>
        <v>Molten Mocha Marsh</v>
      </c>
    </row>
    <row r="261" spans="1:7" x14ac:dyDescent="0.3">
      <c r="A261" t="s">
        <v>6</v>
      </c>
      <c r="B261" t="s">
        <v>12</v>
      </c>
      <c r="C261">
        <f>Table57[[#This Row],[total_cost]]/Table57[[#This Row],[units_shipped]]</f>
        <v>6.9428510841329588E-2</v>
      </c>
      <c r="D261">
        <v>18863</v>
      </c>
      <c r="E261">
        <v>1309.6300000000001</v>
      </c>
      <c r="F261" t="str">
        <f>_xlfn.XLOOKUP(A261,'Limits &amp; Constraints'!$F$2:$F$5,'Limits &amp; Constraints'!$G$2:$G$5)</f>
        <v>Chocolate River Rapids</v>
      </c>
      <c r="G261" t="str">
        <f>_xlfn.XLOOKUP(B261,'Limits &amp; Constraints'!$F$6:$F$11,'Limits &amp; Constraints'!$G$6:$G$11)</f>
        <v>Molten Mocha Marsh</v>
      </c>
    </row>
    <row r="262" spans="1:7" x14ac:dyDescent="0.3">
      <c r="A262" t="s">
        <v>6</v>
      </c>
      <c r="B262" t="s">
        <v>12</v>
      </c>
      <c r="C262">
        <f>Table57[[#This Row],[total_cost]]/Table57[[#This Row],[units_shipped]]</f>
        <v>3.9428917539153757E-2</v>
      </c>
      <c r="D262">
        <v>11557</v>
      </c>
      <c r="E262">
        <v>455.68</v>
      </c>
      <c r="F262" t="str">
        <f>_xlfn.XLOOKUP(A262,'Limits &amp; Constraints'!$F$2:$F$5,'Limits &amp; Constraints'!$G$2:$G$5)</f>
        <v>Chocolate River Rapids</v>
      </c>
      <c r="G262" t="str">
        <f>_xlfn.XLOOKUP(B262,'Limits &amp; Constraints'!$F$6:$F$11,'Limits &amp; Constraints'!$G$6:$G$11)</f>
        <v>Molten Mocha Marsh</v>
      </c>
    </row>
    <row r="263" spans="1:7" x14ac:dyDescent="0.3">
      <c r="A263" t="s">
        <v>6</v>
      </c>
      <c r="B263" t="s">
        <v>12</v>
      </c>
      <c r="C263">
        <f>Table57[[#This Row],[total_cost]]/Table57[[#This Row],[units_shipped]]</f>
        <v>0.11942827044627466</v>
      </c>
      <c r="D263">
        <v>10442</v>
      </c>
      <c r="E263">
        <v>1247.07</v>
      </c>
      <c r="F263" t="str">
        <f>_xlfn.XLOOKUP(A263,'Limits &amp; Constraints'!$F$2:$F$5,'Limits &amp; Constraints'!$G$2:$G$5)</f>
        <v>Chocolate River Rapids</v>
      </c>
      <c r="G263" t="str">
        <f>_xlfn.XLOOKUP(B263,'Limits &amp; Constraints'!$F$6:$F$11,'Limits &amp; Constraints'!$G$6:$G$11)</f>
        <v>Molten Mocha Marsh</v>
      </c>
    </row>
    <row r="264" spans="1:7" x14ac:dyDescent="0.3">
      <c r="A264" t="s">
        <v>6</v>
      </c>
      <c r="B264" t="s">
        <v>12</v>
      </c>
      <c r="C264">
        <f>Table57[[#This Row],[total_cost]]/Table57[[#This Row],[units_shipped]]</f>
        <v>3.9428341384863119E-2</v>
      </c>
      <c r="D264">
        <v>18630</v>
      </c>
      <c r="E264">
        <v>734.55</v>
      </c>
      <c r="F264" t="str">
        <f>_xlfn.XLOOKUP(A264,'Limits &amp; Constraints'!$F$2:$F$5,'Limits &amp; Constraints'!$G$2:$G$5)</f>
        <v>Chocolate River Rapids</v>
      </c>
      <c r="G264" t="str">
        <f>_xlfn.XLOOKUP(B264,'Limits &amp; Constraints'!$F$6:$F$11,'Limits &amp; Constraints'!$G$6:$G$11)</f>
        <v>Molten Mocha Marsh</v>
      </c>
    </row>
    <row r="265" spans="1:7" x14ac:dyDescent="0.3">
      <c r="A265" t="s">
        <v>6</v>
      </c>
      <c r="B265" t="s">
        <v>12</v>
      </c>
      <c r="C265">
        <f>Table57[[#This Row],[total_cost]]/Table57[[#This Row],[units_shipped]]</f>
        <v>2.9428496181195682E-2</v>
      </c>
      <c r="D265">
        <v>18985</v>
      </c>
      <c r="E265">
        <v>558.70000000000005</v>
      </c>
      <c r="F265" t="str">
        <f>_xlfn.XLOOKUP(A265,'Limits &amp; Constraints'!$F$2:$F$5,'Limits &amp; Constraints'!$G$2:$G$5)</f>
        <v>Chocolate River Rapids</v>
      </c>
      <c r="G265" t="str">
        <f>_xlfn.XLOOKUP(B265,'Limits &amp; Constraints'!$F$6:$F$11,'Limits &amp; Constraints'!$G$6:$G$11)</f>
        <v>Molten Mocha Marsh</v>
      </c>
    </row>
    <row r="266" spans="1:7" x14ac:dyDescent="0.3">
      <c r="A266" t="s">
        <v>6</v>
      </c>
      <c r="B266" t="s">
        <v>12</v>
      </c>
      <c r="C266">
        <f>Table57[[#This Row],[total_cost]]/Table57[[#This Row],[units_shipped]]</f>
        <v>0.18942880523731589</v>
      </c>
      <c r="D266">
        <v>12220</v>
      </c>
      <c r="E266">
        <v>2314.8200000000002</v>
      </c>
      <c r="F266" t="str">
        <f>_xlfn.XLOOKUP(A266,'Limits &amp; Constraints'!$F$2:$F$5,'Limits &amp; Constraints'!$G$2:$G$5)</f>
        <v>Chocolate River Rapids</v>
      </c>
      <c r="G266" t="str">
        <f>_xlfn.XLOOKUP(B266,'Limits &amp; Constraints'!$F$6:$F$11,'Limits &amp; Constraints'!$G$6:$G$11)</f>
        <v>Molten Mocha Marsh</v>
      </c>
    </row>
    <row r="267" spans="1:7" x14ac:dyDescent="0.3">
      <c r="A267" t="s">
        <v>6</v>
      </c>
      <c r="B267" t="s">
        <v>12</v>
      </c>
      <c r="C267">
        <f>Table57[[#This Row],[total_cost]]/Table57[[#This Row],[units_shipped]]</f>
        <v>1.9428271702071859E-2</v>
      </c>
      <c r="D267">
        <v>15252</v>
      </c>
      <c r="E267">
        <v>296.32</v>
      </c>
      <c r="F267" t="str">
        <f>_xlfn.XLOOKUP(A267,'Limits &amp; Constraints'!$F$2:$F$5,'Limits &amp; Constraints'!$G$2:$G$5)</f>
        <v>Chocolate River Rapids</v>
      </c>
      <c r="G267" t="str">
        <f>_xlfn.XLOOKUP(B267,'Limits &amp; Constraints'!$F$6:$F$11,'Limits &amp; Constraints'!$G$6:$G$11)</f>
        <v>Molten Mocha Marsh</v>
      </c>
    </row>
    <row r="268" spans="1:7" x14ac:dyDescent="0.3">
      <c r="A268" t="s">
        <v>6</v>
      </c>
      <c r="B268" t="s">
        <v>12</v>
      </c>
      <c r="C268">
        <f>Table57[[#This Row],[total_cost]]/Table57[[#This Row],[units_shipped]]</f>
        <v>6.9428875932543418E-2</v>
      </c>
      <c r="D268">
        <v>15951</v>
      </c>
      <c r="E268">
        <v>1107.46</v>
      </c>
      <c r="F268" t="str">
        <f>_xlfn.XLOOKUP(A268,'Limits &amp; Constraints'!$F$2:$F$5,'Limits &amp; Constraints'!$G$2:$G$5)</f>
        <v>Chocolate River Rapids</v>
      </c>
      <c r="G268" t="str">
        <f>_xlfn.XLOOKUP(B268,'Limits &amp; Constraints'!$F$6:$F$11,'Limits &amp; Constraints'!$G$6:$G$11)</f>
        <v>Molten Mocha Marsh</v>
      </c>
    </row>
    <row r="269" spans="1:7" x14ac:dyDescent="0.3">
      <c r="A269" t="s">
        <v>6</v>
      </c>
      <c r="B269" t="s">
        <v>8</v>
      </c>
      <c r="C269">
        <f>Table57[[#This Row],[total_cost]]/Table57[[#This Row],[units_shipped]]</f>
        <v>8.3000077381412976E-2</v>
      </c>
      <c r="D269">
        <v>12923</v>
      </c>
      <c r="E269">
        <v>1072.6099999999999</v>
      </c>
      <c r="F269" t="str">
        <f>_xlfn.XLOOKUP(A269,'Limits &amp; Constraints'!$F$2:$F$5,'Limits &amp; Constraints'!$G$2:$G$5)</f>
        <v>Chocolate River Rapids</v>
      </c>
      <c r="G269" t="str">
        <f>_xlfn.XLOOKUP(B269,'Limits &amp; Constraints'!$F$6:$F$11,'Limits &amp; Constraints'!$G$6:$G$11)</f>
        <v>Peppermint Parlor</v>
      </c>
    </row>
    <row r="270" spans="1:7" x14ac:dyDescent="0.3">
      <c r="A270" t="s">
        <v>6</v>
      </c>
      <c r="B270" t="s">
        <v>8</v>
      </c>
      <c r="C270">
        <f>Table57[[#This Row],[total_cost]]/Table57[[#This Row],[units_shipped]]</f>
        <v>4.3000102954802846E-2</v>
      </c>
      <c r="D270">
        <v>19426</v>
      </c>
      <c r="E270">
        <v>835.32</v>
      </c>
      <c r="F270" t="str">
        <f>_xlfn.XLOOKUP(A270,'Limits &amp; Constraints'!$F$2:$F$5,'Limits &amp; Constraints'!$G$2:$G$5)</f>
        <v>Chocolate River Rapids</v>
      </c>
      <c r="G270" t="str">
        <f>_xlfn.XLOOKUP(B270,'Limits &amp; Constraints'!$F$6:$F$11,'Limits &amp; Constraints'!$G$6:$G$11)</f>
        <v>Peppermint Parlor</v>
      </c>
    </row>
    <row r="271" spans="1:7" x14ac:dyDescent="0.3">
      <c r="A271" t="s">
        <v>6</v>
      </c>
      <c r="B271" t="s">
        <v>8</v>
      </c>
      <c r="C271">
        <f>Table57[[#This Row],[total_cost]]/Table57[[#This Row],[units_shipped]]</f>
        <v>2.2999890734265734E-2</v>
      </c>
      <c r="D271">
        <v>18304</v>
      </c>
      <c r="E271">
        <v>420.99</v>
      </c>
      <c r="F271" t="str">
        <f>_xlfn.XLOOKUP(A271,'Limits &amp; Constraints'!$F$2:$F$5,'Limits &amp; Constraints'!$G$2:$G$5)</f>
        <v>Chocolate River Rapids</v>
      </c>
      <c r="G271" t="str">
        <f>_xlfn.XLOOKUP(B271,'Limits &amp; Constraints'!$F$6:$F$11,'Limits &amp; Constraints'!$G$6:$G$11)</f>
        <v>Peppermint Parlor</v>
      </c>
    </row>
    <row r="272" spans="1:7" x14ac:dyDescent="0.3">
      <c r="A272" t="s">
        <v>6</v>
      </c>
      <c r="B272" t="s">
        <v>8</v>
      </c>
      <c r="C272">
        <f>Table57[[#This Row],[total_cost]]/Table57[[#This Row],[units_shipped]]</f>
        <v>0.14299994403089494</v>
      </c>
      <c r="D272">
        <v>17867</v>
      </c>
      <c r="E272">
        <v>2554.98</v>
      </c>
      <c r="F272" t="str">
        <f>_xlfn.XLOOKUP(A272,'Limits &amp; Constraints'!$F$2:$F$5,'Limits &amp; Constraints'!$G$2:$G$5)</f>
        <v>Chocolate River Rapids</v>
      </c>
      <c r="G272" t="str">
        <f>_xlfn.XLOOKUP(B272,'Limits &amp; Constraints'!$F$6:$F$11,'Limits &amp; Constraints'!$G$6:$G$11)</f>
        <v>Peppermint Parlor</v>
      </c>
    </row>
    <row r="273" spans="1:7" x14ac:dyDescent="0.3">
      <c r="A273" t="s">
        <v>6</v>
      </c>
      <c r="B273" t="s">
        <v>8</v>
      </c>
      <c r="C273">
        <f>Table57[[#This Row],[total_cost]]/Table57[[#This Row],[units_shipped]]</f>
        <v>4.300036423238026E-2</v>
      </c>
      <c r="D273">
        <v>10982</v>
      </c>
      <c r="E273">
        <v>472.23</v>
      </c>
      <c r="F273" t="str">
        <f>_xlfn.XLOOKUP(A273,'Limits &amp; Constraints'!$F$2:$F$5,'Limits &amp; Constraints'!$G$2:$G$5)</f>
        <v>Chocolate River Rapids</v>
      </c>
      <c r="G273" t="str">
        <f>_xlfn.XLOOKUP(B273,'Limits &amp; Constraints'!$F$6:$F$11,'Limits &amp; Constraints'!$G$6:$G$11)</f>
        <v>Peppermint Parlor</v>
      </c>
    </row>
    <row r="274" spans="1:7" x14ac:dyDescent="0.3">
      <c r="A274" t="s">
        <v>6</v>
      </c>
      <c r="B274" t="s">
        <v>8</v>
      </c>
      <c r="C274">
        <f>Table57[[#This Row],[total_cost]]/Table57[[#This Row],[units_shipped]]</f>
        <v>0.22300032289312235</v>
      </c>
      <c r="D274">
        <v>15485</v>
      </c>
      <c r="E274">
        <v>3453.16</v>
      </c>
      <c r="F274" t="str">
        <f>_xlfn.XLOOKUP(A274,'Limits &amp; Constraints'!$F$2:$F$5,'Limits &amp; Constraints'!$G$2:$G$5)</f>
        <v>Chocolate River Rapids</v>
      </c>
      <c r="G274" t="str">
        <f>_xlfn.XLOOKUP(B274,'Limits &amp; Constraints'!$F$6:$F$11,'Limits &amp; Constraints'!$G$6:$G$11)</f>
        <v>Peppermint Parlor</v>
      </c>
    </row>
    <row r="275" spans="1:7" x14ac:dyDescent="0.3">
      <c r="A275" t="s">
        <v>6</v>
      </c>
      <c r="B275" t="s">
        <v>8</v>
      </c>
      <c r="C275">
        <f>Table57[[#This Row],[total_cost]]/Table57[[#This Row],[units_shipped]]</f>
        <v>0.10299971807160981</v>
      </c>
      <c r="D275">
        <v>10641</v>
      </c>
      <c r="E275">
        <v>1096.02</v>
      </c>
      <c r="F275" t="str">
        <f>_xlfn.XLOOKUP(A275,'Limits &amp; Constraints'!$F$2:$F$5,'Limits &amp; Constraints'!$G$2:$G$5)</f>
        <v>Chocolate River Rapids</v>
      </c>
      <c r="G275" t="str">
        <f>_xlfn.XLOOKUP(B275,'Limits &amp; Constraints'!$F$6:$F$11,'Limits &amp; Constraints'!$G$6:$G$11)</f>
        <v>Peppermint Parlor</v>
      </c>
    </row>
    <row r="276" spans="1:7" x14ac:dyDescent="0.3">
      <c r="A276" t="s">
        <v>6</v>
      </c>
      <c r="B276" t="s">
        <v>8</v>
      </c>
      <c r="C276">
        <f>Table57[[#This Row],[total_cost]]/Table57[[#This Row],[units_shipped]]</f>
        <v>4.2999795375485983E-2</v>
      </c>
      <c r="D276">
        <v>14661</v>
      </c>
      <c r="E276">
        <v>630.41999999999996</v>
      </c>
      <c r="F276" t="str">
        <f>_xlfn.XLOOKUP(A276,'Limits &amp; Constraints'!$F$2:$F$5,'Limits &amp; Constraints'!$G$2:$G$5)</f>
        <v>Chocolate River Rapids</v>
      </c>
      <c r="G276" t="str">
        <f>_xlfn.XLOOKUP(B276,'Limits &amp; Constraints'!$F$6:$F$11,'Limits &amp; Constraints'!$G$6:$G$11)</f>
        <v>Peppermint Parlor</v>
      </c>
    </row>
    <row r="277" spans="1:7" x14ac:dyDescent="0.3">
      <c r="A277" t="s">
        <v>6</v>
      </c>
      <c r="B277" t="s">
        <v>8</v>
      </c>
      <c r="C277">
        <f>Table57[[#This Row],[total_cost]]/Table57[[#This Row],[units_shipped]]</f>
        <v>0.17299977244282624</v>
      </c>
      <c r="D277">
        <v>17578</v>
      </c>
      <c r="E277">
        <v>3040.99</v>
      </c>
      <c r="F277" t="str">
        <f>_xlfn.XLOOKUP(A277,'Limits &amp; Constraints'!$F$2:$F$5,'Limits &amp; Constraints'!$G$2:$G$5)</f>
        <v>Chocolate River Rapids</v>
      </c>
      <c r="G277" t="str">
        <f>_xlfn.XLOOKUP(B277,'Limits &amp; Constraints'!$F$6:$F$11,'Limits &amp; Constraints'!$G$6:$G$11)</f>
        <v>Peppermint Parlor</v>
      </c>
    </row>
    <row r="278" spans="1:7" x14ac:dyDescent="0.3">
      <c r="A278" t="s">
        <v>6</v>
      </c>
      <c r="B278" t="s">
        <v>8</v>
      </c>
      <c r="C278">
        <f>Table57[[#This Row],[total_cost]]/Table57[[#This Row],[units_shipped]]</f>
        <v>5.3000156298843394E-2</v>
      </c>
      <c r="D278">
        <v>12796</v>
      </c>
      <c r="E278">
        <v>678.19</v>
      </c>
      <c r="F278" t="str">
        <f>_xlfn.XLOOKUP(A278,'Limits &amp; Constraints'!$F$2:$F$5,'Limits &amp; Constraints'!$G$2:$G$5)</f>
        <v>Chocolate River Rapids</v>
      </c>
      <c r="G278" t="str">
        <f>_xlfn.XLOOKUP(B278,'Limits &amp; Constraints'!$F$6:$F$11,'Limits &amp; Constraints'!$G$6:$G$11)</f>
        <v>Peppermint Parlor</v>
      </c>
    </row>
    <row r="279" spans="1:7" x14ac:dyDescent="0.3">
      <c r="A279" t="s">
        <v>6</v>
      </c>
      <c r="B279" t="s">
        <v>8</v>
      </c>
      <c r="C279">
        <f>Table57[[#This Row],[total_cost]]/Table57[[#This Row],[units_shipped]]</f>
        <v>9.2999815054558913E-2</v>
      </c>
      <c r="D279">
        <v>10814</v>
      </c>
      <c r="E279">
        <v>1005.7</v>
      </c>
      <c r="F279" t="str">
        <f>_xlfn.XLOOKUP(A279,'Limits &amp; Constraints'!$F$2:$F$5,'Limits &amp; Constraints'!$G$2:$G$5)</f>
        <v>Chocolate River Rapids</v>
      </c>
      <c r="G279" t="str">
        <f>_xlfn.XLOOKUP(B279,'Limits &amp; Constraints'!$F$6:$F$11,'Limits &amp; Constraints'!$G$6:$G$11)</f>
        <v>Peppermint Parlor</v>
      </c>
    </row>
    <row r="280" spans="1:7" x14ac:dyDescent="0.3">
      <c r="A280" t="s">
        <v>6</v>
      </c>
      <c r="B280" t="s">
        <v>8</v>
      </c>
      <c r="C280">
        <f>Table57[[#This Row],[total_cost]]/Table57[[#This Row],[units_shipped]]</f>
        <v>7.300029472443266E-2</v>
      </c>
      <c r="D280">
        <v>16965</v>
      </c>
      <c r="E280">
        <v>1238.45</v>
      </c>
      <c r="F280" t="str">
        <f>_xlfn.XLOOKUP(A280,'Limits &amp; Constraints'!$F$2:$F$5,'Limits &amp; Constraints'!$G$2:$G$5)</f>
        <v>Chocolate River Rapids</v>
      </c>
      <c r="G280" t="str">
        <f>_xlfn.XLOOKUP(B280,'Limits &amp; Constraints'!$F$6:$F$11,'Limits &amp; Constraints'!$G$6:$G$11)</f>
        <v>Peppermint Parlor</v>
      </c>
    </row>
    <row r="281" spans="1:7" x14ac:dyDescent="0.3">
      <c r="A281" t="s">
        <v>6</v>
      </c>
      <c r="B281" t="s">
        <v>8</v>
      </c>
      <c r="C281">
        <f>Table57[[#This Row],[total_cost]]/Table57[[#This Row],[units_shipped]]</f>
        <v>0.29300008603630734</v>
      </c>
      <c r="D281">
        <v>11623</v>
      </c>
      <c r="E281">
        <v>3405.54</v>
      </c>
      <c r="F281" t="str">
        <f>_xlfn.XLOOKUP(A281,'Limits &amp; Constraints'!$F$2:$F$5,'Limits &amp; Constraints'!$G$2:$G$5)</f>
        <v>Chocolate River Rapids</v>
      </c>
      <c r="G281" t="str">
        <f>_xlfn.XLOOKUP(B281,'Limits &amp; Constraints'!$F$6:$F$11,'Limits &amp; Constraints'!$G$6:$G$11)</f>
        <v>Peppermint Parlor</v>
      </c>
    </row>
    <row r="282" spans="1:7" x14ac:dyDescent="0.3">
      <c r="A282" t="s">
        <v>6</v>
      </c>
      <c r="B282" t="s">
        <v>8</v>
      </c>
      <c r="C282">
        <f>Table57[[#This Row],[total_cost]]/Table57[[#This Row],[units_shipped]]</f>
        <v>9.300016704716299E-2</v>
      </c>
      <c r="D282">
        <v>17959</v>
      </c>
      <c r="E282">
        <v>1670.19</v>
      </c>
      <c r="F282" t="str">
        <f>_xlfn.XLOOKUP(A282,'Limits &amp; Constraints'!$F$2:$F$5,'Limits &amp; Constraints'!$G$2:$G$5)</f>
        <v>Chocolate River Rapids</v>
      </c>
      <c r="G282" t="str">
        <f>_xlfn.XLOOKUP(B282,'Limits &amp; Constraints'!$F$6:$F$11,'Limits &amp; Constraints'!$G$6:$G$11)</f>
        <v>Peppermint Parlor</v>
      </c>
    </row>
    <row r="283" spans="1:7" x14ac:dyDescent="0.3">
      <c r="A283" t="s">
        <v>6</v>
      </c>
      <c r="B283" t="s">
        <v>8</v>
      </c>
      <c r="C283">
        <f>Table57[[#This Row],[total_cost]]/Table57[[#This Row],[units_shipped]]</f>
        <v>0.16300021353833011</v>
      </c>
      <c r="D283">
        <v>14049</v>
      </c>
      <c r="E283">
        <v>2289.9899999999998</v>
      </c>
      <c r="F283" t="str">
        <f>_xlfn.XLOOKUP(A283,'Limits &amp; Constraints'!$F$2:$F$5,'Limits &amp; Constraints'!$G$2:$G$5)</f>
        <v>Chocolate River Rapids</v>
      </c>
      <c r="G283" t="str">
        <f>_xlfn.XLOOKUP(B283,'Limits &amp; Constraints'!$F$6:$F$11,'Limits &amp; Constraints'!$G$6:$G$11)</f>
        <v>Peppermint Parlor</v>
      </c>
    </row>
    <row r="284" spans="1:7" x14ac:dyDescent="0.3">
      <c r="A284" t="s">
        <v>6</v>
      </c>
      <c r="B284" t="s">
        <v>8</v>
      </c>
      <c r="C284">
        <f>Table57[[#This Row],[total_cost]]/Table57[[#This Row],[units_shipped]]</f>
        <v>4.2999806962228944E-2</v>
      </c>
      <c r="D284">
        <v>15541</v>
      </c>
      <c r="E284">
        <v>668.26</v>
      </c>
      <c r="F284" t="str">
        <f>_xlfn.XLOOKUP(A284,'Limits &amp; Constraints'!$F$2:$F$5,'Limits &amp; Constraints'!$G$2:$G$5)</f>
        <v>Chocolate River Rapids</v>
      </c>
      <c r="G284" t="str">
        <f>_xlfn.XLOOKUP(B284,'Limits &amp; Constraints'!$F$6:$F$11,'Limits &amp; Constraints'!$G$6:$G$11)</f>
        <v>Peppermint Parlor</v>
      </c>
    </row>
    <row r="285" spans="1:7" x14ac:dyDescent="0.3">
      <c r="A285" t="s">
        <v>6</v>
      </c>
      <c r="B285" t="s">
        <v>8</v>
      </c>
      <c r="C285">
        <f>Table57[[#This Row],[total_cost]]/Table57[[#This Row],[units_shipped]]</f>
        <v>8.2999905006174601E-2</v>
      </c>
      <c r="D285">
        <v>10527</v>
      </c>
      <c r="E285">
        <v>873.74</v>
      </c>
      <c r="F285" t="str">
        <f>_xlfn.XLOOKUP(A285,'Limits &amp; Constraints'!$F$2:$F$5,'Limits &amp; Constraints'!$G$2:$G$5)</f>
        <v>Chocolate River Rapids</v>
      </c>
      <c r="G285" t="str">
        <f>_xlfn.XLOOKUP(B285,'Limits &amp; Constraints'!$F$6:$F$11,'Limits &amp; Constraints'!$G$6:$G$11)</f>
        <v>Peppermint Parlor</v>
      </c>
    </row>
    <row r="286" spans="1:7" x14ac:dyDescent="0.3">
      <c r="A286" t="s">
        <v>6</v>
      </c>
      <c r="B286" t="s">
        <v>8</v>
      </c>
      <c r="C286">
        <f>Table57[[#This Row],[total_cost]]/Table57[[#This Row],[units_shipped]]</f>
        <v>2.3000323729362254E-2</v>
      </c>
      <c r="D286">
        <v>15445</v>
      </c>
      <c r="E286">
        <v>355.24</v>
      </c>
      <c r="F286" t="str">
        <f>_xlfn.XLOOKUP(A286,'Limits &amp; Constraints'!$F$2:$F$5,'Limits &amp; Constraints'!$G$2:$G$5)</f>
        <v>Chocolate River Rapids</v>
      </c>
      <c r="G286" t="str">
        <f>_xlfn.XLOOKUP(B286,'Limits &amp; Constraints'!$F$6:$F$11,'Limits &amp; Constraints'!$G$6:$G$11)</f>
        <v>Peppermint Parlor</v>
      </c>
    </row>
    <row r="287" spans="1:7" x14ac:dyDescent="0.3">
      <c r="A287" t="s">
        <v>6</v>
      </c>
      <c r="B287" t="s">
        <v>8</v>
      </c>
      <c r="C287">
        <f>Table57[[#This Row],[total_cost]]/Table57[[#This Row],[units_shipped]]</f>
        <v>7.3000304414003042E-2</v>
      </c>
      <c r="D287">
        <v>16425</v>
      </c>
      <c r="E287">
        <v>1199.03</v>
      </c>
      <c r="F287" t="str">
        <f>_xlfn.XLOOKUP(A287,'Limits &amp; Constraints'!$F$2:$F$5,'Limits &amp; Constraints'!$G$2:$G$5)</f>
        <v>Chocolate River Rapids</v>
      </c>
      <c r="G287" t="str">
        <f>_xlfn.XLOOKUP(B287,'Limits &amp; Constraints'!$F$6:$F$11,'Limits &amp; Constraints'!$G$6:$G$11)</f>
        <v>Peppermint Parlor</v>
      </c>
    </row>
    <row r="288" spans="1:7" x14ac:dyDescent="0.3">
      <c r="A288" t="s">
        <v>6</v>
      </c>
      <c r="B288" t="s">
        <v>8</v>
      </c>
      <c r="C288">
        <f>Table57[[#This Row],[total_cost]]/Table57[[#This Row],[units_shipped]]</f>
        <v>3.2999680204669014E-2</v>
      </c>
      <c r="D288">
        <v>12508</v>
      </c>
      <c r="E288">
        <v>412.76</v>
      </c>
      <c r="F288" t="str">
        <f>_xlfn.XLOOKUP(A288,'Limits &amp; Constraints'!$F$2:$F$5,'Limits &amp; Constraints'!$G$2:$G$5)</f>
        <v>Chocolate River Rapids</v>
      </c>
      <c r="G288" t="str">
        <f>_xlfn.XLOOKUP(B288,'Limits &amp; Constraints'!$F$6:$F$11,'Limits &amp; Constraints'!$G$6:$G$11)</f>
        <v>Peppermint Parlor</v>
      </c>
    </row>
    <row r="289" spans="1:7" x14ac:dyDescent="0.3">
      <c r="A289" t="s">
        <v>6</v>
      </c>
      <c r="B289" t="s">
        <v>8</v>
      </c>
      <c r="C289">
        <f>Table57[[#This Row],[total_cost]]/Table57[[#This Row],[units_shipped]]</f>
        <v>3.2999999999999995E-2</v>
      </c>
      <c r="D289">
        <v>11730</v>
      </c>
      <c r="E289">
        <v>387.09</v>
      </c>
      <c r="F289" t="str">
        <f>_xlfn.XLOOKUP(A289,'Limits &amp; Constraints'!$F$2:$F$5,'Limits &amp; Constraints'!$G$2:$G$5)</f>
        <v>Chocolate River Rapids</v>
      </c>
      <c r="G289" t="str">
        <f>_xlfn.XLOOKUP(B289,'Limits &amp; Constraints'!$F$6:$F$11,'Limits &amp; Constraints'!$G$6:$G$11)</f>
        <v>Peppermint Parlor</v>
      </c>
    </row>
    <row r="290" spans="1:7" x14ac:dyDescent="0.3">
      <c r="A290" t="s">
        <v>6</v>
      </c>
      <c r="B290" t="s">
        <v>8</v>
      </c>
      <c r="C290">
        <f>Table57[[#This Row],[total_cost]]/Table57[[#This Row],[units_shipped]]</f>
        <v>0.10300023307306841</v>
      </c>
      <c r="D290">
        <v>17162</v>
      </c>
      <c r="E290">
        <v>1767.69</v>
      </c>
      <c r="F290" t="str">
        <f>_xlfn.XLOOKUP(A290,'Limits &amp; Constraints'!$F$2:$F$5,'Limits &amp; Constraints'!$G$2:$G$5)</f>
        <v>Chocolate River Rapids</v>
      </c>
      <c r="G290" t="str">
        <f>_xlfn.XLOOKUP(B290,'Limits &amp; Constraints'!$F$6:$F$11,'Limits &amp; Constraints'!$G$6:$G$11)</f>
        <v>Peppermint Parlor</v>
      </c>
    </row>
    <row r="291" spans="1:7" x14ac:dyDescent="0.3">
      <c r="A291" t="s">
        <v>6</v>
      </c>
      <c r="B291" t="s">
        <v>8</v>
      </c>
      <c r="C291">
        <f>Table57[[#This Row],[total_cost]]/Table57[[#This Row],[units_shipped]]</f>
        <v>2.3E-2</v>
      </c>
      <c r="D291">
        <v>18550</v>
      </c>
      <c r="E291">
        <v>426.65</v>
      </c>
      <c r="F291" t="str">
        <f>_xlfn.XLOOKUP(A291,'Limits &amp; Constraints'!$F$2:$F$5,'Limits &amp; Constraints'!$G$2:$G$5)</f>
        <v>Chocolate River Rapids</v>
      </c>
      <c r="G291" t="str">
        <f>_xlfn.XLOOKUP(B291,'Limits &amp; Constraints'!$F$6:$F$11,'Limits &amp; Constraints'!$G$6:$G$11)</f>
        <v>Peppermint Parlor</v>
      </c>
    </row>
    <row r="292" spans="1:7" x14ac:dyDescent="0.3">
      <c r="A292" t="s">
        <v>6</v>
      </c>
      <c r="B292" t="s">
        <v>8</v>
      </c>
      <c r="C292">
        <f>Table57[[#This Row],[total_cost]]/Table57[[#This Row],[units_shipped]]</f>
        <v>7.3000133904659883E-2</v>
      </c>
      <c r="D292">
        <v>14936</v>
      </c>
      <c r="E292">
        <v>1090.33</v>
      </c>
      <c r="F292" t="str">
        <f>_xlfn.XLOOKUP(A292,'Limits &amp; Constraints'!$F$2:$F$5,'Limits &amp; Constraints'!$G$2:$G$5)</f>
        <v>Chocolate River Rapids</v>
      </c>
      <c r="G292" t="str">
        <f>_xlfn.XLOOKUP(B292,'Limits &amp; Constraints'!$F$6:$F$11,'Limits &amp; Constraints'!$G$6:$G$11)</f>
        <v>Peppermint Parlor</v>
      </c>
    </row>
    <row r="293" spans="1:7" x14ac:dyDescent="0.3">
      <c r="A293" t="s">
        <v>6</v>
      </c>
      <c r="B293" t="s">
        <v>8</v>
      </c>
      <c r="C293">
        <f>Table57[[#This Row],[total_cost]]/Table57[[#This Row],[units_shipped]]</f>
        <v>2.3E-2</v>
      </c>
      <c r="D293">
        <v>11220</v>
      </c>
      <c r="E293">
        <v>258.06</v>
      </c>
      <c r="F293" t="str">
        <f>_xlfn.XLOOKUP(A293,'Limits &amp; Constraints'!$F$2:$F$5,'Limits &amp; Constraints'!$G$2:$G$5)</f>
        <v>Chocolate River Rapids</v>
      </c>
      <c r="G293" t="str">
        <f>_xlfn.XLOOKUP(B293,'Limits &amp; Constraints'!$F$6:$F$11,'Limits &amp; Constraints'!$G$6:$G$11)</f>
        <v>Peppermint Parlor</v>
      </c>
    </row>
    <row r="294" spans="1:7" x14ac:dyDescent="0.3">
      <c r="A294" t="s">
        <v>6</v>
      </c>
      <c r="B294" t="s">
        <v>8</v>
      </c>
      <c r="C294">
        <f>Table57[[#This Row],[total_cost]]/Table57[[#This Row],[units_shipped]]</f>
        <v>4.3000385653682992E-2</v>
      </c>
      <c r="D294">
        <v>12965</v>
      </c>
      <c r="E294">
        <v>557.5</v>
      </c>
      <c r="F294" t="str">
        <f>_xlfn.XLOOKUP(A294,'Limits &amp; Constraints'!$F$2:$F$5,'Limits &amp; Constraints'!$G$2:$G$5)</f>
        <v>Chocolate River Rapids</v>
      </c>
      <c r="G294" t="str">
        <f>_xlfn.XLOOKUP(B294,'Limits &amp; Constraints'!$F$6:$F$11,'Limits &amp; Constraints'!$G$6:$G$11)</f>
        <v>Peppermint Parlor</v>
      </c>
    </row>
    <row r="295" spans="1:7" x14ac:dyDescent="0.3">
      <c r="A295" t="s">
        <v>6</v>
      </c>
      <c r="B295" t="s">
        <v>8</v>
      </c>
      <c r="C295">
        <f>Table57[[#This Row],[total_cost]]/Table57[[#This Row],[units_shipped]]</f>
        <v>6.3000146028037385E-2</v>
      </c>
      <c r="D295">
        <v>13696</v>
      </c>
      <c r="E295">
        <v>862.85</v>
      </c>
      <c r="F295" t="str">
        <f>_xlfn.XLOOKUP(A295,'Limits &amp; Constraints'!$F$2:$F$5,'Limits &amp; Constraints'!$G$2:$G$5)</f>
        <v>Chocolate River Rapids</v>
      </c>
      <c r="G295" t="str">
        <f>_xlfn.XLOOKUP(B295,'Limits &amp; Constraints'!$F$6:$F$11,'Limits &amp; Constraints'!$G$6:$G$11)</f>
        <v>Peppermint Parlor</v>
      </c>
    </row>
    <row r="296" spans="1:7" x14ac:dyDescent="0.3">
      <c r="A296" t="s">
        <v>6</v>
      </c>
      <c r="B296" t="s">
        <v>8</v>
      </c>
      <c r="C296">
        <f>Table57[[#This Row],[total_cost]]/Table57[[#This Row],[units_shipped]]</f>
        <v>0.13299974444160489</v>
      </c>
      <c r="D296">
        <v>19565</v>
      </c>
      <c r="E296">
        <v>2602.14</v>
      </c>
      <c r="F296" t="str">
        <f>_xlfn.XLOOKUP(A296,'Limits &amp; Constraints'!$F$2:$F$5,'Limits &amp; Constraints'!$G$2:$G$5)</f>
        <v>Chocolate River Rapids</v>
      </c>
      <c r="G296" t="str">
        <f>_xlfn.XLOOKUP(B296,'Limits &amp; Constraints'!$F$6:$F$11,'Limits &amp; Constraints'!$G$6:$G$11)</f>
        <v>Peppermint Parlor</v>
      </c>
    </row>
    <row r="297" spans="1:7" x14ac:dyDescent="0.3">
      <c r="A297" t="s">
        <v>6</v>
      </c>
      <c r="B297" t="s">
        <v>8</v>
      </c>
      <c r="C297">
        <f>Table57[[#This Row],[total_cost]]/Table57[[#This Row],[units_shipped]]</f>
        <v>0.24299991012851624</v>
      </c>
      <c r="D297">
        <v>11127</v>
      </c>
      <c r="E297">
        <v>2703.86</v>
      </c>
      <c r="F297" t="str">
        <f>_xlfn.XLOOKUP(A297,'Limits &amp; Constraints'!$F$2:$F$5,'Limits &amp; Constraints'!$G$2:$G$5)</f>
        <v>Chocolate River Rapids</v>
      </c>
      <c r="G297" t="str">
        <f>_xlfn.XLOOKUP(B297,'Limits &amp; Constraints'!$F$6:$F$11,'Limits &amp; Constraints'!$G$6:$G$11)</f>
        <v>Peppermint Parlor</v>
      </c>
    </row>
    <row r="298" spans="1:7" x14ac:dyDescent="0.3">
      <c r="A298" t="s">
        <v>6</v>
      </c>
      <c r="B298" t="s">
        <v>8</v>
      </c>
      <c r="C298">
        <f>Table57[[#This Row],[total_cost]]/Table57[[#This Row],[units_shipped]]</f>
        <v>6.2999774113395079E-2</v>
      </c>
      <c r="D298">
        <v>13281</v>
      </c>
      <c r="E298">
        <v>836.7</v>
      </c>
      <c r="F298" t="str">
        <f>_xlfn.XLOOKUP(A298,'Limits &amp; Constraints'!$F$2:$F$5,'Limits &amp; Constraints'!$G$2:$G$5)</f>
        <v>Chocolate River Rapids</v>
      </c>
      <c r="G298" t="str">
        <f>_xlfn.XLOOKUP(B298,'Limits &amp; Constraints'!$F$6:$F$11,'Limits &amp; Constraints'!$G$6:$G$11)</f>
        <v>Peppermint Parlor</v>
      </c>
    </row>
    <row r="299" spans="1:7" x14ac:dyDescent="0.3">
      <c r="A299" t="s">
        <v>6</v>
      </c>
      <c r="B299" t="s">
        <v>10</v>
      </c>
      <c r="C299">
        <f>Table57[[#This Row],[total_cost]]/Table57[[#This Row],[units_shipped]]</f>
        <v>1.0571392292552852E-2</v>
      </c>
      <c r="D299">
        <v>15751</v>
      </c>
      <c r="E299">
        <v>166.51</v>
      </c>
      <c r="F299" t="str">
        <f>_xlfn.XLOOKUP(A299,'Limits &amp; Constraints'!$F$2:$F$5,'Limits &amp; Constraints'!$G$2:$G$5)</f>
        <v>Chocolate River Rapids</v>
      </c>
      <c r="G299" t="str">
        <f>_xlfn.XLOOKUP(B299,'Limits &amp; Constraints'!$F$6:$F$11,'Limits &amp; Constraints'!$G$6:$G$11)</f>
        <v>Rainbow Sprinkle Summit</v>
      </c>
    </row>
    <row r="300" spans="1:7" x14ac:dyDescent="0.3">
      <c r="A300" t="s">
        <v>6</v>
      </c>
      <c r="B300" t="s">
        <v>10</v>
      </c>
      <c r="C300">
        <f>Table57[[#This Row],[total_cost]]/Table57[[#This Row],[units_shipped]]</f>
        <v>1.0571740713765477E-2</v>
      </c>
      <c r="D300">
        <v>13730</v>
      </c>
      <c r="E300">
        <v>145.15</v>
      </c>
      <c r="F300" t="str">
        <f>_xlfn.XLOOKUP(A300,'Limits &amp; Constraints'!$F$2:$F$5,'Limits &amp; Constraints'!$G$2:$G$5)</f>
        <v>Chocolate River Rapids</v>
      </c>
      <c r="G300" t="str">
        <f>_xlfn.XLOOKUP(B300,'Limits &amp; Constraints'!$F$6:$F$11,'Limits &amp; Constraints'!$G$6:$G$11)</f>
        <v>Rainbow Sprinkle Summit</v>
      </c>
    </row>
    <row r="301" spans="1:7" x14ac:dyDescent="0.3">
      <c r="A301" t="s">
        <v>6</v>
      </c>
      <c r="B301" t="s">
        <v>10</v>
      </c>
      <c r="C301">
        <f>Table57[[#This Row],[total_cost]]/Table57[[#This Row],[units_shipped]]</f>
        <v>6.0571187245948378E-2</v>
      </c>
      <c r="D301">
        <v>18943</v>
      </c>
      <c r="E301">
        <v>1147.4000000000001</v>
      </c>
      <c r="F301" t="str">
        <f>_xlfn.XLOOKUP(A301,'Limits &amp; Constraints'!$F$2:$F$5,'Limits &amp; Constraints'!$G$2:$G$5)</f>
        <v>Chocolate River Rapids</v>
      </c>
      <c r="G301" t="str">
        <f>_xlfn.XLOOKUP(B301,'Limits &amp; Constraints'!$F$6:$F$11,'Limits &amp; Constraints'!$G$6:$G$11)</f>
        <v>Rainbow Sprinkle Summit</v>
      </c>
    </row>
    <row r="302" spans="1:7" x14ac:dyDescent="0.3">
      <c r="A302" t="s">
        <v>6</v>
      </c>
      <c r="B302" t="s">
        <v>10</v>
      </c>
      <c r="C302">
        <f>Table57[[#This Row],[total_cost]]/Table57[[#This Row],[units_shipped]]</f>
        <v>6.0571539657853814E-2</v>
      </c>
      <c r="D302">
        <v>15432</v>
      </c>
      <c r="E302">
        <v>934.74</v>
      </c>
      <c r="F302" t="str">
        <f>_xlfn.XLOOKUP(A302,'Limits &amp; Constraints'!$F$2:$F$5,'Limits &amp; Constraints'!$G$2:$G$5)</f>
        <v>Chocolate River Rapids</v>
      </c>
      <c r="G302" t="str">
        <f>_xlfn.XLOOKUP(B302,'Limits &amp; Constraints'!$F$6:$F$11,'Limits &amp; Constraints'!$G$6:$G$11)</f>
        <v>Rainbow Sprinkle Summit</v>
      </c>
    </row>
    <row r="303" spans="1:7" x14ac:dyDescent="0.3">
      <c r="A303" t="s">
        <v>6</v>
      </c>
      <c r="B303" t="s">
        <v>10</v>
      </c>
      <c r="C303">
        <f>Table57[[#This Row],[total_cost]]/Table57[[#This Row],[units_shipped]]</f>
        <v>0.10057129822071273</v>
      </c>
      <c r="D303">
        <v>19727</v>
      </c>
      <c r="E303">
        <v>1983.97</v>
      </c>
      <c r="F303" t="str">
        <f>_xlfn.XLOOKUP(A303,'Limits &amp; Constraints'!$F$2:$F$5,'Limits &amp; Constraints'!$G$2:$G$5)</f>
        <v>Chocolate River Rapids</v>
      </c>
      <c r="G303" t="str">
        <f>_xlfn.XLOOKUP(B303,'Limits &amp; Constraints'!$F$6:$F$11,'Limits &amp; Constraints'!$G$6:$G$11)</f>
        <v>Rainbow Sprinkle Summit</v>
      </c>
    </row>
    <row r="304" spans="1:7" x14ac:dyDescent="0.3">
      <c r="A304" t="s">
        <v>6</v>
      </c>
      <c r="B304" t="s">
        <v>10</v>
      </c>
      <c r="C304">
        <f>Table57[[#This Row],[total_cost]]/Table57[[#This Row],[units_shipped]]</f>
        <v>1.0571339950372209E-2</v>
      </c>
      <c r="D304">
        <v>16120</v>
      </c>
      <c r="E304">
        <v>170.41</v>
      </c>
      <c r="F304" t="str">
        <f>_xlfn.XLOOKUP(A304,'Limits &amp; Constraints'!$F$2:$F$5,'Limits &amp; Constraints'!$G$2:$G$5)</f>
        <v>Chocolate River Rapids</v>
      </c>
      <c r="G304" t="str">
        <f>_xlfn.XLOOKUP(B304,'Limits &amp; Constraints'!$F$6:$F$11,'Limits &amp; Constraints'!$G$6:$G$11)</f>
        <v>Rainbow Sprinkle Summit</v>
      </c>
    </row>
    <row r="305" spans="1:7" x14ac:dyDescent="0.3">
      <c r="A305" t="s">
        <v>6</v>
      </c>
      <c r="B305" t="s">
        <v>10</v>
      </c>
      <c r="C305">
        <f>Table57[[#This Row],[total_cost]]/Table57[[#This Row],[units_shipped]]</f>
        <v>1.0571670135275756E-2</v>
      </c>
      <c r="D305">
        <v>15376</v>
      </c>
      <c r="E305">
        <v>162.55000000000001</v>
      </c>
      <c r="F305" t="str">
        <f>_xlfn.XLOOKUP(A305,'Limits &amp; Constraints'!$F$2:$F$5,'Limits &amp; Constraints'!$G$2:$G$5)</f>
        <v>Chocolate River Rapids</v>
      </c>
      <c r="G305" t="str">
        <f>_xlfn.XLOOKUP(B305,'Limits &amp; Constraints'!$F$6:$F$11,'Limits &amp; Constraints'!$G$6:$G$11)</f>
        <v>Rainbow Sprinkle Summit</v>
      </c>
    </row>
    <row r="306" spans="1:7" x14ac:dyDescent="0.3">
      <c r="A306" t="s">
        <v>6</v>
      </c>
      <c r="B306" t="s">
        <v>10</v>
      </c>
      <c r="C306">
        <f>Table57[[#This Row],[total_cost]]/Table57[[#This Row],[units_shipped]]</f>
        <v>4.0571871579715431E-2</v>
      </c>
      <c r="D306">
        <v>10964</v>
      </c>
      <c r="E306">
        <v>444.83</v>
      </c>
      <c r="F306" t="str">
        <f>_xlfn.XLOOKUP(A306,'Limits &amp; Constraints'!$F$2:$F$5,'Limits &amp; Constraints'!$G$2:$G$5)</f>
        <v>Chocolate River Rapids</v>
      </c>
      <c r="G306" t="str">
        <f>_xlfn.XLOOKUP(B306,'Limits &amp; Constraints'!$F$6:$F$11,'Limits &amp; Constraints'!$G$6:$G$11)</f>
        <v>Rainbow Sprinkle Summit</v>
      </c>
    </row>
    <row r="307" spans="1:7" x14ac:dyDescent="0.3">
      <c r="A307" t="s">
        <v>6</v>
      </c>
      <c r="B307" t="s">
        <v>10</v>
      </c>
      <c r="C307">
        <f>Table57[[#This Row],[total_cost]]/Table57[[#This Row],[units_shipped]]</f>
        <v>2.0571179420100283E-2</v>
      </c>
      <c r="D307">
        <v>13761</v>
      </c>
      <c r="E307">
        <v>283.08</v>
      </c>
      <c r="F307" t="str">
        <f>_xlfn.XLOOKUP(A307,'Limits &amp; Constraints'!$F$2:$F$5,'Limits &amp; Constraints'!$G$2:$G$5)</f>
        <v>Chocolate River Rapids</v>
      </c>
      <c r="G307" t="str">
        <f>_xlfn.XLOOKUP(B307,'Limits &amp; Constraints'!$F$6:$F$11,'Limits &amp; Constraints'!$G$6:$G$11)</f>
        <v>Rainbow Sprinkle Summit</v>
      </c>
    </row>
    <row r="308" spans="1:7" x14ac:dyDescent="0.3">
      <c r="A308" t="s">
        <v>6</v>
      </c>
      <c r="B308" t="s">
        <v>10</v>
      </c>
      <c r="C308">
        <f>Table57[[#This Row],[total_cost]]/Table57[[#This Row],[units_shipped]]</f>
        <v>0.13057107767884557</v>
      </c>
      <c r="D308">
        <v>13028</v>
      </c>
      <c r="E308">
        <v>1701.08</v>
      </c>
      <c r="F308" t="str">
        <f>_xlfn.XLOOKUP(A308,'Limits &amp; Constraints'!$F$2:$F$5,'Limits &amp; Constraints'!$G$2:$G$5)</f>
        <v>Chocolate River Rapids</v>
      </c>
      <c r="G308" t="str">
        <f>_xlfn.XLOOKUP(B308,'Limits &amp; Constraints'!$F$6:$F$11,'Limits &amp; Constraints'!$G$6:$G$11)</f>
        <v>Rainbow Sprinkle Summit</v>
      </c>
    </row>
    <row r="309" spans="1:7" x14ac:dyDescent="0.3">
      <c r="A309" t="s">
        <v>6</v>
      </c>
      <c r="B309" t="s">
        <v>10</v>
      </c>
      <c r="C309">
        <f>Table57[[#This Row],[total_cost]]/Table57[[#This Row],[units_shipped]]</f>
        <v>7.0571471881158102E-2</v>
      </c>
      <c r="D309">
        <v>13194</v>
      </c>
      <c r="E309">
        <v>931.12</v>
      </c>
      <c r="F309" t="str">
        <f>_xlfn.XLOOKUP(A309,'Limits &amp; Constraints'!$F$2:$F$5,'Limits &amp; Constraints'!$G$2:$G$5)</f>
        <v>Chocolate River Rapids</v>
      </c>
      <c r="G309" t="str">
        <f>_xlfn.XLOOKUP(B309,'Limits &amp; Constraints'!$F$6:$F$11,'Limits &amp; Constraints'!$G$6:$G$11)</f>
        <v>Rainbow Sprinkle Summit</v>
      </c>
    </row>
    <row r="310" spans="1:7" x14ac:dyDescent="0.3">
      <c r="A310" t="s">
        <v>6</v>
      </c>
      <c r="B310" t="s">
        <v>10</v>
      </c>
      <c r="C310">
        <f>Table57[[#This Row],[total_cost]]/Table57[[#This Row],[units_shipped]]</f>
        <v>0.21057146237576904</v>
      </c>
      <c r="D310">
        <v>16904</v>
      </c>
      <c r="E310">
        <v>3559.5</v>
      </c>
      <c r="F310" t="str">
        <f>_xlfn.XLOOKUP(A310,'Limits &amp; Constraints'!$F$2:$F$5,'Limits &amp; Constraints'!$G$2:$G$5)</f>
        <v>Chocolate River Rapids</v>
      </c>
      <c r="G310" t="str">
        <f>_xlfn.XLOOKUP(B310,'Limits &amp; Constraints'!$F$6:$F$11,'Limits &amp; Constraints'!$G$6:$G$11)</f>
        <v>Rainbow Sprinkle Summit</v>
      </c>
    </row>
    <row r="311" spans="1:7" x14ac:dyDescent="0.3">
      <c r="A311" t="s">
        <v>6</v>
      </c>
      <c r="B311" t="s">
        <v>10</v>
      </c>
      <c r="C311">
        <f>Table57[[#This Row],[total_cost]]/Table57[[#This Row],[units_shipped]]</f>
        <v>1.0571428571428572E-2</v>
      </c>
      <c r="D311">
        <v>15715</v>
      </c>
      <c r="E311">
        <v>166.13</v>
      </c>
      <c r="F311" t="str">
        <f>_xlfn.XLOOKUP(A311,'Limits &amp; Constraints'!$F$2:$F$5,'Limits &amp; Constraints'!$G$2:$G$5)</f>
        <v>Chocolate River Rapids</v>
      </c>
      <c r="G311" t="str">
        <f>_xlfn.XLOOKUP(B311,'Limits &amp; Constraints'!$F$6:$F$11,'Limits &amp; Constraints'!$G$6:$G$11)</f>
        <v>Rainbow Sprinkle Summit</v>
      </c>
    </row>
    <row r="312" spans="1:7" x14ac:dyDescent="0.3">
      <c r="A312" t="s">
        <v>6</v>
      </c>
      <c r="B312" t="s">
        <v>10</v>
      </c>
      <c r="C312">
        <f>Table57[[#This Row],[total_cost]]/Table57[[#This Row],[units_shipped]]</f>
        <v>9.0571213829387445E-2</v>
      </c>
      <c r="D312">
        <v>18627</v>
      </c>
      <c r="E312">
        <v>1687.07</v>
      </c>
      <c r="F312" t="str">
        <f>_xlfn.XLOOKUP(A312,'Limits &amp; Constraints'!$F$2:$F$5,'Limits &amp; Constraints'!$G$2:$G$5)</f>
        <v>Chocolate River Rapids</v>
      </c>
      <c r="G312" t="str">
        <f>_xlfn.XLOOKUP(B312,'Limits &amp; Constraints'!$F$6:$F$11,'Limits &amp; Constraints'!$G$6:$G$11)</f>
        <v>Rainbow Sprinkle Summit</v>
      </c>
    </row>
    <row r="313" spans="1:7" x14ac:dyDescent="0.3">
      <c r="A313" t="s">
        <v>6</v>
      </c>
      <c r="B313" t="s">
        <v>10</v>
      </c>
      <c r="C313">
        <f>Table57[[#This Row],[total_cost]]/Table57[[#This Row],[units_shipped]]</f>
        <v>0.10057174522459092</v>
      </c>
      <c r="D313">
        <v>15339</v>
      </c>
      <c r="E313">
        <v>1542.67</v>
      </c>
      <c r="F313" t="str">
        <f>_xlfn.XLOOKUP(A313,'Limits &amp; Constraints'!$F$2:$F$5,'Limits &amp; Constraints'!$G$2:$G$5)</f>
        <v>Chocolate River Rapids</v>
      </c>
      <c r="G313" t="str">
        <f>_xlfn.XLOOKUP(B313,'Limits &amp; Constraints'!$F$6:$F$11,'Limits &amp; Constraints'!$G$6:$G$11)</f>
        <v>Rainbow Sprinkle Summit</v>
      </c>
    </row>
    <row r="314" spans="1:7" x14ac:dyDescent="0.3">
      <c r="A314" t="s">
        <v>6</v>
      </c>
      <c r="B314" t="s">
        <v>10</v>
      </c>
      <c r="C314">
        <f>Table57[[#This Row],[total_cost]]/Table57[[#This Row],[units_shipped]]</f>
        <v>1.0571732482382662E-2</v>
      </c>
      <c r="D314">
        <v>15042</v>
      </c>
      <c r="E314">
        <v>159.02000000000001</v>
      </c>
      <c r="F314" t="str">
        <f>_xlfn.XLOOKUP(A314,'Limits &amp; Constraints'!$F$2:$F$5,'Limits &amp; Constraints'!$G$2:$G$5)</f>
        <v>Chocolate River Rapids</v>
      </c>
      <c r="G314" t="str">
        <f>_xlfn.XLOOKUP(B314,'Limits &amp; Constraints'!$F$6:$F$11,'Limits &amp; Constraints'!$G$6:$G$11)</f>
        <v>Rainbow Sprinkle Summit</v>
      </c>
    </row>
    <row r="315" spans="1:7" x14ac:dyDescent="0.3">
      <c r="A315" t="s">
        <v>6</v>
      </c>
      <c r="B315" t="s">
        <v>10</v>
      </c>
      <c r="C315">
        <f>Table57[[#This Row],[total_cost]]/Table57[[#This Row],[units_shipped]]</f>
        <v>5.7165333682968403E-4</v>
      </c>
      <c r="D315">
        <v>15254</v>
      </c>
      <c r="E315">
        <v>8.7200000000000006</v>
      </c>
      <c r="F315" t="str">
        <f>_xlfn.XLOOKUP(A315,'Limits &amp; Constraints'!$F$2:$F$5,'Limits &amp; Constraints'!$G$2:$G$5)</f>
        <v>Chocolate River Rapids</v>
      </c>
      <c r="G315" t="str">
        <f>_xlfn.XLOOKUP(B315,'Limits &amp; Constraints'!$F$6:$F$11,'Limits &amp; Constraints'!$G$6:$G$11)</f>
        <v>Rainbow Sprinkle Summit</v>
      </c>
    </row>
    <row r="316" spans="1:7" x14ac:dyDescent="0.3">
      <c r="A316" t="s">
        <v>6</v>
      </c>
      <c r="B316" t="s">
        <v>10</v>
      </c>
      <c r="C316">
        <f>Table57[[#This Row],[total_cost]]/Table57[[#This Row],[units_shipped]]</f>
        <v>5.7130795750369369E-4</v>
      </c>
      <c r="D316">
        <v>14213</v>
      </c>
      <c r="E316">
        <v>8.1199999999999992</v>
      </c>
      <c r="F316" t="str">
        <f>_xlfn.XLOOKUP(A316,'Limits &amp; Constraints'!$F$2:$F$5,'Limits &amp; Constraints'!$G$2:$G$5)</f>
        <v>Chocolate River Rapids</v>
      </c>
      <c r="G316" t="str">
        <f>_xlfn.XLOOKUP(B316,'Limits &amp; Constraints'!$F$6:$F$11,'Limits &amp; Constraints'!$G$6:$G$11)</f>
        <v>Rainbow Sprinkle Summit</v>
      </c>
    </row>
    <row r="317" spans="1:7" x14ac:dyDescent="0.3">
      <c r="A317" t="s">
        <v>6</v>
      </c>
      <c r="B317" t="s">
        <v>10</v>
      </c>
      <c r="C317">
        <f>Table57[[#This Row],[total_cost]]/Table57[[#This Row],[units_shipped]]</f>
        <v>6.0571611731395907E-2</v>
      </c>
      <c r="D317">
        <v>18719</v>
      </c>
      <c r="E317">
        <v>1133.8399999999999</v>
      </c>
      <c r="F317" t="str">
        <f>_xlfn.XLOOKUP(A317,'Limits &amp; Constraints'!$F$2:$F$5,'Limits &amp; Constraints'!$G$2:$G$5)</f>
        <v>Chocolate River Rapids</v>
      </c>
      <c r="G317" t="str">
        <f>_xlfn.XLOOKUP(B317,'Limits &amp; Constraints'!$F$6:$F$11,'Limits &amp; Constraints'!$G$6:$G$11)</f>
        <v>Rainbow Sprinkle Summit</v>
      </c>
    </row>
    <row r="318" spans="1:7" x14ac:dyDescent="0.3">
      <c r="A318" t="s">
        <v>6</v>
      </c>
      <c r="B318" t="s">
        <v>10</v>
      </c>
      <c r="C318">
        <f>Table57[[#This Row],[total_cost]]/Table57[[#This Row],[units_shipped]]</f>
        <v>1.057114559260482E-2</v>
      </c>
      <c r="D318">
        <v>15145</v>
      </c>
      <c r="E318">
        <v>160.1</v>
      </c>
      <c r="F318" t="str">
        <f>_xlfn.XLOOKUP(A318,'Limits &amp; Constraints'!$F$2:$F$5,'Limits &amp; Constraints'!$G$2:$G$5)</f>
        <v>Chocolate River Rapids</v>
      </c>
      <c r="G318" t="str">
        <f>_xlfn.XLOOKUP(B318,'Limits &amp; Constraints'!$F$6:$F$11,'Limits &amp; Constraints'!$G$6:$G$11)</f>
        <v>Rainbow Sprinkle Summit</v>
      </c>
    </row>
    <row r="319" spans="1:7" x14ac:dyDescent="0.3">
      <c r="A319" t="s">
        <v>6</v>
      </c>
      <c r="B319" t="s">
        <v>10</v>
      </c>
      <c r="C319">
        <f>Table57[[#This Row],[total_cost]]/Table57[[#This Row],[units_shipped]]</f>
        <v>0.1305714588634436</v>
      </c>
      <c r="D319">
        <v>18864</v>
      </c>
      <c r="E319">
        <v>2463.1</v>
      </c>
      <c r="F319" t="str">
        <f>_xlfn.XLOOKUP(A319,'Limits &amp; Constraints'!$F$2:$F$5,'Limits &amp; Constraints'!$G$2:$G$5)</f>
        <v>Chocolate River Rapids</v>
      </c>
      <c r="G319" t="str">
        <f>_xlfn.XLOOKUP(B319,'Limits &amp; Constraints'!$F$6:$F$11,'Limits &amp; Constraints'!$G$6:$G$11)</f>
        <v>Rainbow Sprinkle Summit</v>
      </c>
    </row>
    <row r="320" spans="1:7" x14ac:dyDescent="0.3">
      <c r="A320" t="s">
        <v>6</v>
      </c>
      <c r="B320" t="s">
        <v>10</v>
      </c>
      <c r="C320">
        <f>Table57[[#This Row],[total_cost]]/Table57[[#This Row],[units_shipped]]</f>
        <v>8.0571675187570552E-2</v>
      </c>
      <c r="D320">
        <v>15061</v>
      </c>
      <c r="E320">
        <v>1213.49</v>
      </c>
      <c r="F320" t="str">
        <f>_xlfn.XLOOKUP(A320,'Limits &amp; Constraints'!$F$2:$F$5,'Limits &amp; Constraints'!$G$2:$G$5)</f>
        <v>Chocolate River Rapids</v>
      </c>
      <c r="G320" t="str">
        <f>_xlfn.XLOOKUP(B320,'Limits &amp; Constraints'!$F$6:$F$11,'Limits &amp; Constraints'!$G$6:$G$11)</f>
        <v>Rainbow Sprinkle Summit</v>
      </c>
    </row>
    <row r="321" spans="1:7" x14ac:dyDescent="0.3">
      <c r="A321" t="s">
        <v>6</v>
      </c>
      <c r="B321" t="s">
        <v>10</v>
      </c>
      <c r="C321">
        <f>Table57[[#This Row],[total_cost]]/Table57[[#This Row],[units_shipped]]</f>
        <v>5.0571428571428573E-2</v>
      </c>
      <c r="D321">
        <v>14000</v>
      </c>
      <c r="E321">
        <v>708</v>
      </c>
      <c r="F321" t="str">
        <f>_xlfn.XLOOKUP(A321,'Limits &amp; Constraints'!$F$2:$F$5,'Limits &amp; Constraints'!$G$2:$G$5)</f>
        <v>Chocolate River Rapids</v>
      </c>
      <c r="G321" t="str">
        <f>_xlfn.XLOOKUP(B321,'Limits &amp; Constraints'!$F$6:$F$11,'Limits &amp; Constraints'!$G$6:$G$11)</f>
        <v>Rainbow Sprinkle Summit</v>
      </c>
    </row>
    <row r="322" spans="1:7" x14ac:dyDescent="0.3">
      <c r="A322" t="s">
        <v>6</v>
      </c>
      <c r="B322" t="s">
        <v>10</v>
      </c>
      <c r="C322">
        <f>Table57[[#This Row],[total_cost]]/Table57[[#This Row],[units_shipped]]</f>
        <v>4.0571525481217667E-2</v>
      </c>
      <c r="D322">
        <v>11793</v>
      </c>
      <c r="E322">
        <v>478.46</v>
      </c>
      <c r="F322" t="str">
        <f>_xlfn.XLOOKUP(A322,'Limits &amp; Constraints'!$F$2:$F$5,'Limits &amp; Constraints'!$G$2:$G$5)</f>
        <v>Chocolate River Rapids</v>
      </c>
      <c r="G322" t="str">
        <f>_xlfn.XLOOKUP(B322,'Limits &amp; Constraints'!$F$6:$F$11,'Limits &amp; Constraints'!$G$6:$G$11)</f>
        <v>Rainbow Sprinkle Summit</v>
      </c>
    </row>
    <row r="323" spans="1:7" x14ac:dyDescent="0.3">
      <c r="A323" t="s">
        <v>6</v>
      </c>
      <c r="B323" t="s">
        <v>10</v>
      </c>
      <c r="C323">
        <f>Table57[[#This Row],[total_cost]]/Table57[[#This Row],[units_shipped]]</f>
        <v>0.1105714683950101</v>
      </c>
      <c r="D323">
        <v>14349</v>
      </c>
      <c r="E323">
        <v>1586.59</v>
      </c>
      <c r="F323" t="str">
        <f>_xlfn.XLOOKUP(A323,'Limits &amp; Constraints'!$F$2:$F$5,'Limits &amp; Constraints'!$G$2:$G$5)</f>
        <v>Chocolate River Rapids</v>
      </c>
      <c r="G323" t="str">
        <f>_xlfn.XLOOKUP(B323,'Limits &amp; Constraints'!$F$6:$F$11,'Limits &amp; Constraints'!$G$6:$G$11)</f>
        <v>Rainbow Sprinkle Summit</v>
      </c>
    </row>
    <row r="324" spans="1:7" x14ac:dyDescent="0.3">
      <c r="A324" t="s">
        <v>6</v>
      </c>
      <c r="B324" t="s">
        <v>10</v>
      </c>
      <c r="C324">
        <f>Table57[[#This Row],[total_cost]]/Table57[[#This Row],[units_shipped]]</f>
        <v>1.0571051328602079E-2</v>
      </c>
      <c r="D324">
        <v>12118</v>
      </c>
      <c r="E324">
        <v>128.1</v>
      </c>
      <c r="F324" t="str">
        <f>_xlfn.XLOOKUP(A324,'Limits &amp; Constraints'!$F$2:$F$5,'Limits &amp; Constraints'!$G$2:$G$5)</f>
        <v>Chocolate River Rapids</v>
      </c>
      <c r="G324" t="str">
        <f>_xlfn.XLOOKUP(B324,'Limits &amp; Constraints'!$F$6:$F$11,'Limits &amp; Constraints'!$G$6:$G$11)</f>
        <v>Rainbow Sprinkle Summit</v>
      </c>
    </row>
    <row r="325" spans="1:7" x14ac:dyDescent="0.3">
      <c r="A325" t="s">
        <v>6</v>
      </c>
      <c r="B325" t="s">
        <v>10</v>
      </c>
      <c r="C325">
        <f>Table57[[#This Row],[total_cost]]/Table57[[#This Row],[units_shipped]]</f>
        <v>4.0571503302164393E-2</v>
      </c>
      <c r="D325">
        <v>15293</v>
      </c>
      <c r="E325">
        <v>620.46</v>
      </c>
      <c r="F325" t="str">
        <f>_xlfn.XLOOKUP(A325,'Limits &amp; Constraints'!$F$2:$F$5,'Limits &amp; Constraints'!$G$2:$G$5)</f>
        <v>Chocolate River Rapids</v>
      </c>
      <c r="G325" t="str">
        <f>_xlfn.XLOOKUP(B325,'Limits &amp; Constraints'!$F$6:$F$11,'Limits &amp; Constraints'!$G$6:$G$11)</f>
        <v>Rainbow Sprinkle Summit</v>
      </c>
    </row>
    <row r="326" spans="1:7" x14ac:dyDescent="0.3">
      <c r="A326" t="s">
        <v>6</v>
      </c>
      <c r="B326" t="s">
        <v>10</v>
      </c>
      <c r="C326">
        <f>Table57[[#This Row],[total_cost]]/Table57[[#This Row],[units_shipped]]</f>
        <v>3.0571232608269643E-2</v>
      </c>
      <c r="D326">
        <v>10206</v>
      </c>
      <c r="E326">
        <v>312.01</v>
      </c>
      <c r="F326" t="str">
        <f>_xlfn.XLOOKUP(A326,'Limits &amp; Constraints'!$F$2:$F$5,'Limits &amp; Constraints'!$G$2:$G$5)</f>
        <v>Chocolate River Rapids</v>
      </c>
      <c r="G326" t="str">
        <f>_xlfn.XLOOKUP(B326,'Limits &amp; Constraints'!$F$6:$F$11,'Limits &amp; Constraints'!$G$6:$G$11)</f>
        <v>Rainbow Sprinkle Summit</v>
      </c>
    </row>
    <row r="327" spans="1:7" x14ac:dyDescent="0.3">
      <c r="A327" t="s">
        <v>6</v>
      </c>
      <c r="B327" t="s">
        <v>10</v>
      </c>
      <c r="C327">
        <f>Table57[[#This Row],[total_cost]]/Table57[[#This Row],[units_shipped]]</f>
        <v>1.0571533113794366E-2</v>
      </c>
      <c r="D327">
        <v>13665</v>
      </c>
      <c r="E327">
        <v>144.46</v>
      </c>
      <c r="F327" t="str">
        <f>_xlfn.XLOOKUP(A327,'Limits &amp; Constraints'!$F$2:$F$5,'Limits &amp; Constraints'!$G$2:$G$5)</f>
        <v>Chocolate River Rapids</v>
      </c>
      <c r="G327" t="str">
        <f>_xlfn.XLOOKUP(B327,'Limits &amp; Constraints'!$F$6:$F$11,'Limits &amp; Constraints'!$G$6:$G$11)</f>
        <v>Rainbow Sprinkle Summit</v>
      </c>
    </row>
    <row r="328" spans="1:7" x14ac:dyDescent="0.3">
      <c r="A328" t="s">
        <v>6</v>
      </c>
      <c r="B328" t="s">
        <v>10</v>
      </c>
      <c r="C328">
        <f>Table57[[#This Row],[total_cost]]/Table57[[#This Row],[units_shipped]]</f>
        <v>2.0571584699453551E-2</v>
      </c>
      <c r="D328">
        <v>18300</v>
      </c>
      <c r="E328">
        <v>376.46</v>
      </c>
      <c r="F328" t="str">
        <f>_xlfn.XLOOKUP(A328,'Limits &amp; Constraints'!$F$2:$F$5,'Limits &amp; Constraints'!$G$2:$G$5)</f>
        <v>Chocolate River Rapids</v>
      </c>
      <c r="G328" t="str">
        <f>_xlfn.XLOOKUP(B328,'Limits &amp; Constraints'!$F$6:$F$11,'Limits &amp; Constraints'!$G$6:$G$11)</f>
        <v>Rainbow Sprinkle Summit</v>
      </c>
    </row>
    <row r="329" spans="1:7" x14ac:dyDescent="0.3">
      <c r="A329" t="s">
        <v>6</v>
      </c>
      <c r="B329" t="s">
        <v>10</v>
      </c>
      <c r="C329">
        <f>Table57[[#This Row],[total_cost]]/Table57[[#This Row],[units_shipped]]</f>
        <v>5.0571349900185858E-2</v>
      </c>
      <c r="D329">
        <v>14527</v>
      </c>
      <c r="E329">
        <v>734.65</v>
      </c>
      <c r="F329" t="str">
        <f>_xlfn.XLOOKUP(A329,'Limits &amp; Constraints'!$F$2:$F$5,'Limits &amp; Constraints'!$G$2:$G$5)</f>
        <v>Chocolate River Rapids</v>
      </c>
      <c r="G329" t="str">
        <f>_xlfn.XLOOKUP(B329,'Limits &amp; Constraints'!$F$6:$F$11,'Limits &amp; Constraints'!$G$6:$G$11)</f>
        <v>Rainbow Sprinkle Summit</v>
      </c>
    </row>
    <row r="330" spans="1:7" x14ac:dyDescent="0.3">
      <c r="A330" t="s">
        <v>6</v>
      </c>
      <c r="B330" t="s">
        <v>10</v>
      </c>
      <c r="C330">
        <f>Table57[[#This Row],[total_cost]]/Table57[[#This Row],[units_shipped]]</f>
        <v>4.0571162212554378E-2</v>
      </c>
      <c r="D330">
        <v>16090</v>
      </c>
      <c r="E330">
        <v>652.79</v>
      </c>
      <c r="F330" t="str">
        <f>_xlfn.XLOOKUP(A330,'Limits &amp; Constraints'!$F$2:$F$5,'Limits &amp; Constraints'!$G$2:$G$5)</f>
        <v>Chocolate River Rapids</v>
      </c>
      <c r="G330" t="str">
        <f>_xlfn.XLOOKUP(B330,'Limits &amp; Constraints'!$F$6:$F$11,'Limits &amp; Constraints'!$G$6:$G$11)</f>
        <v>Rainbow Sprinkle Summit</v>
      </c>
    </row>
    <row r="331" spans="1:7" x14ac:dyDescent="0.3">
      <c r="A331" t="s">
        <v>6</v>
      </c>
      <c r="B331" t="s">
        <v>10</v>
      </c>
      <c r="C331">
        <f>Table57[[#This Row],[total_cost]]/Table57[[#This Row],[units_shipped]]</f>
        <v>5.057148141298317E-2</v>
      </c>
      <c r="D331">
        <v>10814</v>
      </c>
      <c r="E331">
        <v>546.88</v>
      </c>
      <c r="F331" t="str">
        <f>_xlfn.XLOOKUP(A331,'Limits &amp; Constraints'!$F$2:$F$5,'Limits &amp; Constraints'!$G$2:$G$5)</f>
        <v>Chocolate River Rapids</v>
      </c>
      <c r="G331" t="str">
        <f>_xlfn.XLOOKUP(B331,'Limits &amp; Constraints'!$F$6:$F$11,'Limits &amp; Constraints'!$G$6:$G$11)</f>
        <v>Rainbow Sprinkle Summit</v>
      </c>
    </row>
    <row r="332" spans="1:7" x14ac:dyDescent="0.3">
      <c r="A332" t="s">
        <v>6</v>
      </c>
      <c r="B332" t="s">
        <v>10</v>
      </c>
      <c r="C332">
        <f>Table57[[#This Row],[total_cost]]/Table57[[#This Row],[units_shipped]]</f>
        <v>5.715928694652099E-4</v>
      </c>
      <c r="D332">
        <v>17390</v>
      </c>
      <c r="E332">
        <v>9.94</v>
      </c>
      <c r="F332" t="str">
        <f>_xlfn.XLOOKUP(A332,'Limits &amp; Constraints'!$F$2:$F$5,'Limits &amp; Constraints'!$G$2:$G$5)</f>
        <v>Chocolate River Rapids</v>
      </c>
      <c r="G332" t="str">
        <f>_xlfn.XLOOKUP(B332,'Limits &amp; Constraints'!$F$6:$F$11,'Limits &amp; Constraints'!$G$6:$G$11)</f>
        <v>Rainbow Sprinkle Summit</v>
      </c>
    </row>
    <row r="333" spans="1:7" x14ac:dyDescent="0.3">
      <c r="A333" t="s">
        <v>6</v>
      </c>
      <c r="B333" t="s">
        <v>10</v>
      </c>
      <c r="C333">
        <f>Table57[[#This Row],[total_cost]]/Table57[[#This Row],[units_shipped]]</f>
        <v>6.0571674515165326E-2</v>
      </c>
      <c r="D333">
        <v>19749</v>
      </c>
      <c r="E333">
        <v>1196.23</v>
      </c>
      <c r="F333" t="str">
        <f>_xlfn.XLOOKUP(A333,'Limits &amp; Constraints'!$F$2:$F$5,'Limits &amp; Constraints'!$G$2:$G$5)</f>
        <v>Chocolate River Rapids</v>
      </c>
      <c r="G333" t="str">
        <f>_xlfn.XLOOKUP(B333,'Limits &amp; Constraints'!$F$6:$F$11,'Limits &amp; Constraints'!$G$6:$G$11)</f>
        <v>Rainbow Sprinkle Summit</v>
      </c>
    </row>
    <row r="334" spans="1:7" x14ac:dyDescent="0.3">
      <c r="A334" t="s">
        <v>6</v>
      </c>
      <c r="B334" t="s">
        <v>18</v>
      </c>
      <c r="C334">
        <f>Table57[[#This Row],[total_cost]]/Table57[[#This Row],[units_shipped]]</f>
        <v>3.2353241449719239E-2</v>
      </c>
      <c r="D334">
        <v>11754</v>
      </c>
      <c r="E334">
        <v>380.28</v>
      </c>
      <c r="F334" t="str">
        <f>_xlfn.XLOOKUP(A334,'Limits &amp; Constraints'!$F$2:$F$5,'Limits &amp; Constraints'!$G$2:$G$5)</f>
        <v>Chocolate River Rapids</v>
      </c>
      <c r="G334" t="str">
        <f>_xlfn.XLOOKUP(B334,'Limits &amp; Constraints'!$F$6:$F$11,'Limits &amp; Constraints'!$G$6:$G$11)</f>
        <v>Starburst Starlit Skies</v>
      </c>
    </row>
    <row r="335" spans="1:7" x14ac:dyDescent="0.3">
      <c r="A335" t="s">
        <v>6</v>
      </c>
      <c r="B335" t="s">
        <v>18</v>
      </c>
      <c r="C335">
        <f>Table57[[#This Row],[total_cost]]/Table57[[#This Row],[units_shipped]]</f>
        <v>0.13235313531353135</v>
      </c>
      <c r="D335">
        <v>12120</v>
      </c>
      <c r="E335">
        <v>1604.12</v>
      </c>
      <c r="F335" t="str">
        <f>_xlfn.XLOOKUP(A335,'Limits &amp; Constraints'!$F$2:$F$5,'Limits &amp; Constraints'!$G$2:$G$5)</f>
        <v>Chocolate River Rapids</v>
      </c>
      <c r="G335" t="str">
        <f>_xlfn.XLOOKUP(B335,'Limits &amp; Constraints'!$F$6:$F$11,'Limits &amp; Constraints'!$G$6:$G$11)</f>
        <v>Starburst Starlit Skies</v>
      </c>
    </row>
    <row r="336" spans="1:7" x14ac:dyDescent="0.3">
      <c r="A336" t="s">
        <v>6</v>
      </c>
      <c r="B336" t="s">
        <v>18</v>
      </c>
      <c r="C336">
        <f>Table57[[#This Row],[total_cost]]/Table57[[#This Row],[units_shipped]]</f>
        <v>2.2352742044685171E-2</v>
      </c>
      <c r="D336">
        <v>14770</v>
      </c>
      <c r="E336">
        <v>330.15</v>
      </c>
      <c r="F336" t="str">
        <f>_xlfn.XLOOKUP(A336,'Limits &amp; Constraints'!$F$2:$F$5,'Limits &amp; Constraints'!$G$2:$G$5)</f>
        <v>Chocolate River Rapids</v>
      </c>
      <c r="G336" t="str">
        <f>_xlfn.XLOOKUP(B336,'Limits &amp; Constraints'!$F$6:$F$11,'Limits &amp; Constraints'!$G$6:$G$11)</f>
        <v>Starburst Starlit Skies</v>
      </c>
    </row>
    <row r="337" spans="1:7" x14ac:dyDescent="0.3">
      <c r="A337" t="s">
        <v>6</v>
      </c>
      <c r="B337" t="s">
        <v>18</v>
      </c>
      <c r="C337">
        <f>Table57[[#This Row],[total_cost]]/Table57[[#This Row],[units_shipped]]</f>
        <v>0.15235316054447137</v>
      </c>
      <c r="D337">
        <v>16089</v>
      </c>
      <c r="E337">
        <v>2451.21</v>
      </c>
      <c r="F337" t="str">
        <f>_xlfn.XLOOKUP(A337,'Limits &amp; Constraints'!$F$2:$F$5,'Limits &amp; Constraints'!$G$2:$G$5)</f>
        <v>Chocolate River Rapids</v>
      </c>
      <c r="G337" t="str">
        <f>_xlfn.XLOOKUP(B337,'Limits &amp; Constraints'!$F$6:$F$11,'Limits &amp; Constraints'!$G$6:$G$11)</f>
        <v>Starburst Starlit Skies</v>
      </c>
    </row>
    <row r="338" spans="1:7" x14ac:dyDescent="0.3">
      <c r="A338" t="s">
        <v>6</v>
      </c>
      <c r="B338" t="s">
        <v>18</v>
      </c>
      <c r="C338">
        <f>Table57[[#This Row],[total_cost]]/Table57[[#This Row],[units_shipped]]</f>
        <v>3.2352767962308598E-2</v>
      </c>
      <c r="D338">
        <v>13584</v>
      </c>
      <c r="E338">
        <v>439.48</v>
      </c>
      <c r="F338" t="str">
        <f>_xlfn.XLOOKUP(A338,'Limits &amp; Constraints'!$F$2:$F$5,'Limits &amp; Constraints'!$G$2:$G$5)</f>
        <v>Chocolate River Rapids</v>
      </c>
      <c r="G338" t="str">
        <f>_xlfn.XLOOKUP(B338,'Limits &amp; Constraints'!$F$6:$F$11,'Limits &amp; Constraints'!$G$6:$G$11)</f>
        <v>Starburst Starlit Skies</v>
      </c>
    </row>
    <row r="339" spans="1:7" x14ac:dyDescent="0.3">
      <c r="A339" t="s">
        <v>6</v>
      </c>
      <c r="B339" t="s">
        <v>18</v>
      </c>
      <c r="C339">
        <f>Table57[[#This Row],[total_cost]]/Table57[[#This Row],[units_shipped]]</f>
        <v>3.2353075300689739E-2</v>
      </c>
      <c r="D339">
        <v>17543</v>
      </c>
      <c r="E339">
        <v>567.57000000000005</v>
      </c>
      <c r="F339" t="str">
        <f>_xlfn.XLOOKUP(A339,'Limits &amp; Constraints'!$F$2:$F$5,'Limits &amp; Constraints'!$G$2:$G$5)</f>
        <v>Chocolate River Rapids</v>
      </c>
      <c r="G339" t="str">
        <f>_xlfn.XLOOKUP(B339,'Limits &amp; Constraints'!$F$6:$F$11,'Limits &amp; Constraints'!$G$6:$G$11)</f>
        <v>Starburst Starlit Skies</v>
      </c>
    </row>
    <row r="340" spans="1:7" x14ac:dyDescent="0.3">
      <c r="A340" t="s">
        <v>6</v>
      </c>
      <c r="B340" t="s">
        <v>18</v>
      </c>
      <c r="C340">
        <f>Table57[[#This Row],[total_cost]]/Table57[[#This Row],[units_shipped]]</f>
        <v>0.24235289165754692</v>
      </c>
      <c r="D340">
        <v>11879</v>
      </c>
      <c r="E340">
        <v>2878.91</v>
      </c>
      <c r="F340" t="str">
        <f>_xlfn.XLOOKUP(A340,'Limits &amp; Constraints'!$F$2:$F$5,'Limits &amp; Constraints'!$G$2:$G$5)</f>
        <v>Chocolate River Rapids</v>
      </c>
      <c r="G340" t="str">
        <f>_xlfn.XLOOKUP(B340,'Limits &amp; Constraints'!$F$6:$F$11,'Limits &amp; Constraints'!$G$6:$G$11)</f>
        <v>Starburst Starlit Skies</v>
      </c>
    </row>
    <row r="341" spans="1:7" x14ac:dyDescent="0.3">
      <c r="A341" t="s">
        <v>6</v>
      </c>
      <c r="B341" t="s">
        <v>18</v>
      </c>
      <c r="C341">
        <f>Table57[[#This Row],[total_cost]]/Table57[[#This Row],[units_shipped]]</f>
        <v>0.17235270448927978</v>
      </c>
      <c r="D341">
        <v>17397</v>
      </c>
      <c r="E341">
        <v>2998.42</v>
      </c>
      <c r="F341" t="str">
        <f>_xlfn.XLOOKUP(A341,'Limits &amp; Constraints'!$F$2:$F$5,'Limits &amp; Constraints'!$G$2:$G$5)</f>
        <v>Chocolate River Rapids</v>
      </c>
      <c r="G341" t="str">
        <f>_xlfn.XLOOKUP(B341,'Limits &amp; Constraints'!$F$6:$F$11,'Limits &amp; Constraints'!$G$6:$G$11)</f>
        <v>Starburst Starlit Skies</v>
      </c>
    </row>
    <row r="342" spans="1:7" x14ac:dyDescent="0.3">
      <c r="A342" t="s">
        <v>6</v>
      </c>
      <c r="B342" t="s">
        <v>18</v>
      </c>
      <c r="C342">
        <f>Table57[[#This Row],[total_cost]]/Table57[[#This Row],[units_shipped]]</f>
        <v>0.16235262716388316</v>
      </c>
      <c r="D342">
        <v>13113</v>
      </c>
      <c r="E342">
        <v>2128.9299999999998</v>
      </c>
      <c r="F342" t="str">
        <f>_xlfn.XLOOKUP(A342,'Limits &amp; Constraints'!$F$2:$F$5,'Limits &amp; Constraints'!$G$2:$G$5)</f>
        <v>Chocolate River Rapids</v>
      </c>
      <c r="G342" t="str">
        <f>_xlfn.XLOOKUP(B342,'Limits &amp; Constraints'!$F$6:$F$11,'Limits &amp; Constraints'!$G$6:$G$11)</f>
        <v>Starburst Starlit Skies</v>
      </c>
    </row>
    <row r="343" spans="1:7" x14ac:dyDescent="0.3">
      <c r="A343" t="s">
        <v>6</v>
      </c>
      <c r="B343" t="s">
        <v>18</v>
      </c>
      <c r="C343">
        <f>Table57[[#This Row],[total_cost]]/Table57[[#This Row],[units_shipped]]</f>
        <v>0.16235294117647062</v>
      </c>
      <c r="D343">
        <v>12767</v>
      </c>
      <c r="E343">
        <v>2072.7600000000002</v>
      </c>
      <c r="F343" t="str">
        <f>_xlfn.XLOOKUP(A343,'Limits &amp; Constraints'!$F$2:$F$5,'Limits &amp; Constraints'!$G$2:$G$5)</f>
        <v>Chocolate River Rapids</v>
      </c>
      <c r="G343" t="str">
        <f>_xlfn.XLOOKUP(B343,'Limits &amp; Constraints'!$F$6:$F$11,'Limits &amp; Constraints'!$G$6:$G$11)</f>
        <v>Starburst Starlit Skies</v>
      </c>
    </row>
    <row r="344" spans="1:7" x14ac:dyDescent="0.3">
      <c r="A344" t="s">
        <v>6</v>
      </c>
      <c r="B344" t="s">
        <v>18</v>
      </c>
      <c r="C344">
        <f>Table57[[#This Row],[total_cost]]/Table57[[#This Row],[units_shipped]]</f>
        <v>5.2353226589034449E-2</v>
      </c>
      <c r="D344">
        <v>10305</v>
      </c>
      <c r="E344">
        <v>539.5</v>
      </c>
      <c r="F344" t="str">
        <f>_xlfn.XLOOKUP(A344,'Limits &amp; Constraints'!$F$2:$F$5,'Limits &amp; Constraints'!$G$2:$G$5)</f>
        <v>Chocolate River Rapids</v>
      </c>
      <c r="G344" t="str">
        <f>_xlfn.XLOOKUP(B344,'Limits &amp; Constraints'!$F$6:$F$11,'Limits &amp; Constraints'!$G$6:$G$11)</f>
        <v>Starburst Starlit Skies</v>
      </c>
    </row>
    <row r="345" spans="1:7" x14ac:dyDescent="0.3">
      <c r="A345" t="s">
        <v>6</v>
      </c>
      <c r="B345" t="s">
        <v>18</v>
      </c>
      <c r="C345">
        <f>Table57[[#This Row],[total_cost]]/Table57[[#This Row],[units_shipped]]</f>
        <v>8.2352941176470587E-2</v>
      </c>
      <c r="D345">
        <v>14110</v>
      </c>
      <c r="E345">
        <v>1162</v>
      </c>
      <c r="F345" t="str">
        <f>_xlfn.XLOOKUP(A345,'Limits &amp; Constraints'!$F$2:$F$5,'Limits &amp; Constraints'!$G$2:$G$5)</f>
        <v>Chocolate River Rapids</v>
      </c>
      <c r="G345" t="str">
        <f>_xlfn.XLOOKUP(B345,'Limits &amp; Constraints'!$F$6:$F$11,'Limits &amp; Constraints'!$G$6:$G$11)</f>
        <v>Starburst Starlit Skies</v>
      </c>
    </row>
    <row r="346" spans="1:7" x14ac:dyDescent="0.3">
      <c r="A346" t="s">
        <v>6</v>
      </c>
      <c r="B346" t="s">
        <v>18</v>
      </c>
      <c r="C346">
        <f>Table57[[#This Row],[total_cost]]/Table57[[#This Row],[units_shipped]]</f>
        <v>3.2353160445178122E-2</v>
      </c>
      <c r="D346">
        <v>18779</v>
      </c>
      <c r="E346">
        <v>607.55999999999995</v>
      </c>
      <c r="F346" t="str">
        <f>_xlfn.XLOOKUP(A346,'Limits &amp; Constraints'!$F$2:$F$5,'Limits &amp; Constraints'!$G$2:$G$5)</f>
        <v>Chocolate River Rapids</v>
      </c>
      <c r="G346" t="str">
        <f>_xlfn.XLOOKUP(B346,'Limits &amp; Constraints'!$F$6:$F$11,'Limits &amp; Constraints'!$G$6:$G$11)</f>
        <v>Starburst Starlit Skies</v>
      </c>
    </row>
    <row r="347" spans="1:7" x14ac:dyDescent="0.3">
      <c r="A347" t="s">
        <v>6</v>
      </c>
      <c r="B347" t="s">
        <v>18</v>
      </c>
      <c r="C347">
        <f>Table57[[#This Row],[total_cost]]/Table57[[#This Row],[units_shipped]]</f>
        <v>2.2353074911901784E-2</v>
      </c>
      <c r="D347">
        <v>17594</v>
      </c>
      <c r="E347">
        <v>393.28</v>
      </c>
      <c r="F347" t="str">
        <f>_xlfn.XLOOKUP(A347,'Limits &amp; Constraints'!$F$2:$F$5,'Limits &amp; Constraints'!$G$2:$G$5)</f>
        <v>Chocolate River Rapids</v>
      </c>
      <c r="G347" t="str">
        <f>_xlfn.XLOOKUP(B347,'Limits &amp; Constraints'!$F$6:$F$11,'Limits &amp; Constraints'!$G$6:$G$11)</f>
        <v>Starburst Starlit Skies</v>
      </c>
    </row>
    <row r="348" spans="1:7" x14ac:dyDescent="0.3">
      <c r="A348" t="s">
        <v>6</v>
      </c>
      <c r="B348" t="s">
        <v>18</v>
      </c>
      <c r="C348">
        <f>Table57[[#This Row],[total_cost]]/Table57[[#This Row],[units_shipped]]</f>
        <v>6.2352544657903609E-2</v>
      </c>
      <c r="D348">
        <v>11868</v>
      </c>
      <c r="E348">
        <v>740</v>
      </c>
      <c r="F348" t="str">
        <f>_xlfn.XLOOKUP(A348,'Limits &amp; Constraints'!$F$2:$F$5,'Limits &amp; Constraints'!$G$2:$G$5)</f>
        <v>Chocolate River Rapids</v>
      </c>
      <c r="G348" t="str">
        <f>_xlfn.XLOOKUP(B348,'Limits &amp; Constraints'!$F$6:$F$11,'Limits &amp; Constraints'!$G$6:$G$11)</f>
        <v>Starburst Starlit Skies</v>
      </c>
    </row>
    <row r="349" spans="1:7" x14ac:dyDescent="0.3">
      <c r="A349" t="s">
        <v>6</v>
      </c>
      <c r="B349" t="s">
        <v>18</v>
      </c>
      <c r="C349">
        <f>Table57[[#This Row],[total_cost]]/Table57[[#This Row],[units_shipped]]</f>
        <v>0.10235319088722231</v>
      </c>
      <c r="D349">
        <v>14134</v>
      </c>
      <c r="E349">
        <v>1446.66</v>
      </c>
      <c r="F349" t="str">
        <f>_xlfn.XLOOKUP(A349,'Limits &amp; Constraints'!$F$2:$F$5,'Limits &amp; Constraints'!$G$2:$G$5)</f>
        <v>Chocolate River Rapids</v>
      </c>
      <c r="G349" t="str">
        <f>_xlfn.XLOOKUP(B349,'Limits &amp; Constraints'!$F$6:$F$11,'Limits &amp; Constraints'!$G$6:$G$11)</f>
        <v>Starburst Starlit Skies</v>
      </c>
    </row>
    <row r="350" spans="1:7" x14ac:dyDescent="0.3">
      <c r="A350" t="s">
        <v>6</v>
      </c>
      <c r="B350" t="s">
        <v>18</v>
      </c>
      <c r="C350">
        <f>Table57[[#This Row],[total_cost]]/Table57[[#This Row],[units_shipped]]</f>
        <v>7.2353149955634438E-2</v>
      </c>
      <c r="D350">
        <v>16905</v>
      </c>
      <c r="E350">
        <v>1223.1300000000001</v>
      </c>
      <c r="F350" t="str">
        <f>_xlfn.XLOOKUP(A350,'Limits &amp; Constraints'!$F$2:$F$5,'Limits &amp; Constraints'!$G$2:$G$5)</f>
        <v>Chocolate River Rapids</v>
      </c>
      <c r="G350" t="str">
        <f>_xlfn.XLOOKUP(B350,'Limits &amp; Constraints'!$F$6:$F$11,'Limits &amp; Constraints'!$G$6:$G$11)</f>
        <v>Starburst Starlit Skies</v>
      </c>
    </row>
    <row r="351" spans="1:7" x14ac:dyDescent="0.3">
      <c r="A351" t="s">
        <v>6</v>
      </c>
      <c r="B351" t="s">
        <v>18</v>
      </c>
      <c r="C351">
        <f>Table57[[#This Row],[total_cost]]/Table57[[#This Row],[units_shipped]]</f>
        <v>4.2353095487932847E-2</v>
      </c>
      <c r="D351">
        <v>11436</v>
      </c>
      <c r="E351">
        <v>484.35</v>
      </c>
      <c r="F351" t="str">
        <f>_xlfn.XLOOKUP(A351,'Limits &amp; Constraints'!$F$2:$F$5,'Limits &amp; Constraints'!$G$2:$G$5)</f>
        <v>Chocolate River Rapids</v>
      </c>
      <c r="G351" t="str">
        <f>_xlfn.XLOOKUP(B351,'Limits &amp; Constraints'!$F$6:$F$11,'Limits &amp; Constraints'!$G$6:$G$11)</f>
        <v>Starburst Starlit Skies</v>
      </c>
    </row>
    <row r="352" spans="1:7" x14ac:dyDescent="0.3">
      <c r="A352" t="s">
        <v>6</v>
      </c>
      <c r="B352" t="s">
        <v>18</v>
      </c>
      <c r="C352">
        <f>Table57[[#This Row],[total_cost]]/Table57[[#This Row],[units_shipped]]</f>
        <v>4.2353109227692601E-2</v>
      </c>
      <c r="D352">
        <v>10501</v>
      </c>
      <c r="E352">
        <v>444.75</v>
      </c>
      <c r="F352" t="str">
        <f>_xlfn.XLOOKUP(A352,'Limits &amp; Constraints'!$F$2:$F$5,'Limits &amp; Constraints'!$G$2:$G$5)</f>
        <v>Chocolate River Rapids</v>
      </c>
      <c r="G352" t="str">
        <f>_xlfn.XLOOKUP(B352,'Limits &amp; Constraints'!$F$6:$F$11,'Limits &amp; Constraints'!$G$6:$G$11)</f>
        <v>Starburst Starlit Skies</v>
      </c>
    </row>
    <row r="353" spans="1:7" x14ac:dyDescent="0.3">
      <c r="A353" t="s">
        <v>6</v>
      </c>
      <c r="B353" t="s">
        <v>18</v>
      </c>
      <c r="C353">
        <f>Table57[[#This Row],[total_cost]]/Table57[[#This Row],[units_shipped]]</f>
        <v>0.12235269078747339</v>
      </c>
      <c r="D353">
        <v>16445</v>
      </c>
      <c r="E353">
        <v>2012.09</v>
      </c>
      <c r="F353" t="str">
        <f>_xlfn.XLOOKUP(A353,'Limits &amp; Constraints'!$F$2:$F$5,'Limits &amp; Constraints'!$G$2:$G$5)</f>
        <v>Chocolate River Rapids</v>
      </c>
      <c r="G353" t="str">
        <f>_xlfn.XLOOKUP(B353,'Limits &amp; Constraints'!$F$6:$F$11,'Limits &amp; Constraints'!$G$6:$G$11)</f>
        <v>Starburst Starlit Skies</v>
      </c>
    </row>
    <row r="354" spans="1:7" x14ac:dyDescent="0.3">
      <c r="A354" t="s">
        <v>6</v>
      </c>
      <c r="B354" t="s">
        <v>18</v>
      </c>
      <c r="C354">
        <f>Table57[[#This Row],[total_cost]]/Table57[[#This Row],[units_shipped]]</f>
        <v>5.2352789699570815E-2</v>
      </c>
      <c r="D354">
        <v>11650</v>
      </c>
      <c r="E354">
        <v>609.91</v>
      </c>
      <c r="F354" t="str">
        <f>_xlfn.XLOOKUP(A354,'Limits &amp; Constraints'!$F$2:$F$5,'Limits &amp; Constraints'!$G$2:$G$5)</f>
        <v>Chocolate River Rapids</v>
      </c>
      <c r="G354" t="str">
        <f>_xlfn.XLOOKUP(B354,'Limits &amp; Constraints'!$F$6:$F$11,'Limits &amp; Constraints'!$G$6:$G$11)</f>
        <v>Starburst Starlit Skies</v>
      </c>
    </row>
    <row r="355" spans="1:7" x14ac:dyDescent="0.3">
      <c r="A355" t="s">
        <v>6</v>
      </c>
      <c r="B355" t="s">
        <v>18</v>
      </c>
      <c r="C355">
        <f>Table57[[#This Row],[total_cost]]/Table57[[#This Row],[units_shipped]]</f>
        <v>6.2352908214725986E-2</v>
      </c>
      <c r="D355">
        <v>17846</v>
      </c>
      <c r="E355">
        <v>1112.75</v>
      </c>
      <c r="F355" t="str">
        <f>_xlfn.XLOOKUP(A355,'Limits &amp; Constraints'!$F$2:$F$5,'Limits &amp; Constraints'!$G$2:$G$5)</f>
        <v>Chocolate River Rapids</v>
      </c>
      <c r="G355" t="str">
        <f>_xlfn.XLOOKUP(B355,'Limits &amp; Constraints'!$F$6:$F$11,'Limits &amp; Constraints'!$G$6:$G$11)</f>
        <v>Starburst Starlit Skies</v>
      </c>
    </row>
    <row r="356" spans="1:7" x14ac:dyDescent="0.3">
      <c r="A356" t="s">
        <v>6</v>
      </c>
      <c r="B356" t="s">
        <v>18</v>
      </c>
      <c r="C356">
        <f>Table57[[#This Row],[total_cost]]/Table57[[#This Row],[units_shipped]]</f>
        <v>7.2353220983963032E-2</v>
      </c>
      <c r="D356">
        <v>14716</v>
      </c>
      <c r="E356">
        <v>1064.75</v>
      </c>
      <c r="F356" t="str">
        <f>_xlfn.XLOOKUP(A356,'Limits &amp; Constraints'!$F$2:$F$5,'Limits &amp; Constraints'!$G$2:$G$5)</f>
        <v>Chocolate River Rapids</v>
      </c>
      <c r="G356" t="str">
        <f>_xlfn.XLOOKUP(B356,'Limits &amp; Constraints'!$F$6:$F$11,'Limits &amp; Constraints'!$G$6:$G$11)</f>
        <v>Starburst Starlit Skies</v>
      </c>
    </row>
    <row r="357" spans="1:7" x14ac:dyDescent="0.3">
      <c r="A357" t="s">
        <v>6</v>
      </c>
      <c r="B357" t="s">
        <v>18</v>
      </c>
      <c r="C357">
        <f>Table57[[#This Row],[total_cost]]/Table57[[#This Row],[units_shipped]]</f>
        <v>8.2352897363324892E-2</v>
      </c>
      <c r="D357">
        <v>13426</v>
      </c>
      <c r="E357">
        <v>1105.67</v>
      </c>
      <c r="F357" t="str">
        <f>_xlfn.XLOOKUP(A357,'Limits &amp; Constraints'!$F$2:$F$5,'Limits &amp; Constraints'!$G$2:$G$5)</f>
        <v>Chocolate River Rapids</v>
      </c>
      <c r="G357" t="str">
        <f>_xlfn.XLOOKUP(B357,'Limits &amp; Constraints'!$F$6:$F$11,'Limits &amp; Constraints'!$G$6:$G$11)</f>
        <v>Starburst Starlit Skies</v>
      </c>
    </row>
    <row r="358" spans="1:7" x14ac:dyDescent="0.3">
      <c r="A358" t="s">
        <v>6</v>
      </c>
      <c r="B358" t="s">
        <v>18</v>
      </c>
      <c r="C358">
        <f>Table57[[#This Row],[total_cost]]/Table57[[#This Row],[units_shipped]]</f>
        <v>5.2352891444031116E-2</v>
      </c>
      <c r="D358">
        <v>11828</v>
      </c>
      <c r="E358">
        <v>619.23</v>
      </c>
      <c r="F358" t="str">
        <f>_xlfn.XLOOKUP(A358,'Limits &amp; Constraints'!$F$2:$F$5,'Limits &amp; Constraints'!$G$2:$G$5)</f>
        <v>Chocolate River Rapids</v>
      </c>
      <c r="G358" t="str">
        <f>_xlfn.XLOOKUP(B358,'Limits &amp; Constraints'!$F$6:$F$11,'Limits &amp; Constraints'!$G$6:$G$11)</f>
        <v>Starburst Starlit Skies</v>
      </c>
    </row>
    <row r="359" spans="1:7" x14ac:dyDescent="0.3">
      <c r="A359" t="s">
        <v>6</v>
      </c>
      <c r="B359" t="s">
        <v>18</v>
      </c>
      <c r="C359">
        <f>Table57[[#This Row],[total_cost]]/Table57[[#This Row],[units_shipped]]</f>
        <v>2.2353162934479382E-2</v>
      </c>
      <c r="D359">
        <v>13263</v>
      </c>
      <c r="E359">
        <v>296.47000000000003</v>
      </c>
      <c r="F359" t="str">
        <f>_xlfn.XLOOKUP(A359,'Limits &amp; Constraints'!$F$2:$F$5,'Limits &amp; Constraints'!$G$2:$G$5)</f>
        <v>Chocolate River Rapids</v>
      </c>
      <c r="G359" t="str">
        <f>_xlfn.XLOOKUP(B359,'Limits &amp; Constraints'!$F$6:$F$11,'Limits &amp; Constraints'!$G$6:$G$11)</f>
        <v>Starburst Starlit Skies</v>
      </c>
    </row>
    <row r="360" spans="1:7" x14ac:dyDescent="0.3">
      <c r="A360" t="s">
        <v>6</v>
      </c>
      <c r="B360" t="s">
        <v>18</v>
      </c>
      <c r="C360">
        <f>Table57[[#This Row],[total_cost]]/Table57[[#This Row],[units_shipped]]</f>
        <v>6.2353202451807761E-2</v>
      </c>
      <c r="D360">
        <v>11257</v>
      </c>
      <c r="E360">
        <v>701.91</v>
      </c>
      <c r="F360" t="str">
        <f>_xlfn.XLOOKUP(A360,'Limits &amp; Constraints'!$F$2:$F$5,'Limits &amp; Constraints'!$G$2:$G$5)</f>
        <v>Chocolate River Rapids</v>
      </c>
      <c r="G360" t="str">
        <f>_xlfn.XLOOKUP(B360,'Limits &amp; Constraints'!$F$6:$F$11,'Limits &amp; Constraints'!$G$6:$G$11)</f>
        <v>Starburst Starlit Skies</v>
      </c>
    </row>
    <row r="361" spans="1:7" x14ac:dyDescent="0.3">
      <c r="A361" t="s">
        <v>6</v>
      </c>
      <c r="B361" t="s">
        <v>18</v>
      </c>
      <c r="C361">
        <f>Table57[[#This Row],[total_cost]]/Table57[[#This Row],[units_shipped]]</f>
        <v>5.2352576589339471E-2</v>
      </c>
      <c r="D361">
        <v>11294</v>
      </c>
      <c r="E361">
        <v>591.27</v>
      </c>
      <c r="F361" t="str">
        <f>_xlfn.XLOOKUP(A361,'Limits &amp; Constraints'!$F$2:$F$5,'Limits &amp; Constraints'!$G$2:$G$5)</f>
        <v>Chocolate River Rapids</v>
      </c>
      <c r="G361" t="str">
        <f>_xlfn.XLOOKUP(B361,'Limits &amp; Constraints'!$F$6:$F$11,'Limits &amp; Constraints'!$G$6:$G$11)</f>
        <v>Starburst Starlit Skies</v>
      </c>
    </row>
    <row r="362" spans="1:7" x14ac:dyDescent="0.3">
      <c r="A362" t="s">
        <v>6</v>
      </c>
      <c r="B362" t="s">
        <v>18</v>
      </c>
      <c r="C362">
        <f>Table57[[#This Row],[total_cost]]/Table57[[#This Row],[units_shipped]]</f>
        <v>0.12235272300179266</v>
      </c>
      <c r="D362">
        <v>16177</v>
      </c>
      <c r="E362">
        <v>1979.3</v>
      </c>
      <c r="F362" t="str">
        <f>_xlfn.XLOOKUP(A362,'Limits &amp; Constraints'!$F$2:$F$5,'Limits &amp; Constraints'!$G$2:$G$5)</f>
        <v>Chocolate River Rapids</v>
      </c>
      <c r="G362" t="str">
        <f>_xlfn.XLOOKUP(B362,'Limits &amp; Constraints'!$F$6:$F$11,'Limits &amp; Constraints'!$G$6:$G$11)</f>
        <v>Starburst Starlit Skies</v>
      </c>
    </row>
    <row r="363" spans="1:7" x14ac:dyDescent="0.3">
      <c r="A363" t="s">
        <v>6</v>
      </c>
      <c r="B363" t="s">
        <v>18</v>
      </c>
      <c r="C363">
        <f>Table57[[#This Row],[total_cost]]/Table57[[#This Row],[units_shipped]]</f>
        <v>4.2353099973004592E-2</v>
      </c>
      <c r="D363">
        <v>11113</v>
      </c>
      <c r="E363">
        <v>470.67</v>
      </c>
      <c r="F363" t="str">
        <f>_xlfn.XLOOKUP(A363,'Limits &amp; Constraints'!$F$2:$F$5,'Limits &amp; Constraints'!$G$2:$G$5)</f>
        <v>Chocolate River Rapids</v>
      </c>
      <c r="G363" t="str">
        <f>_xlfn.XLOOKUP(B363,'Limits &amp; Constraints'!$F$6:$F$11,'Limits &amp; Constraints'!$G$6:$G$11)</f>
        <v>Starburst Starlit Skies</v>
      </c>
    </row>
    <row r="364" spans="1:7" x14ac:dyDescent="0.3">
      <c r="A364" t="s">
        <v>6</v>
      </c>
      <c r="B364" t="s">
        <v>18</v>
      </c>
      <c r="C364">
        <f>Table57[[#This Row],[total_cost]]/Table57[[#This Row],[units_shipped]]</f>
        <v>7.2352754068811961E-2</v>
      </c>
      <c r="D364">
        <v>18863</v>
      </c>
      <c r="E364">
        <v>1364.79</v>
      </c>
      <c r="F364" t="str">
        <f>_xlfn.XLOOKUP(A364,'Limits &amp; Constraints'!$F$2:$F$5,'Limits &amp; Constraints'!$G$2:$G$5)</f>
        <v>Chocolate River Rapids</v>
      </c>
      <c r="G364" t="str">
        <f>_xlfn.XLOOKUP(B364,'Limits &amp; Constraints'!$F$6:$F$11,'Limits &amp; Constraints'!$G$6:$G$11)</f>
        <v>Starburst Starlit Skies</v>
      </c>
    </row>
    <row r="365" spans="1:7" x14ac:dyDescent="0.3">
      <c r="A365" t="s">
        <v>6</v>
      </c>
      <c r="B365" t="s">
        <v>18</v>
      </c>
      <c r="C365">
        <f>Table57[[#This Row],[total_cost]]/Table57[[#This Row],[units_shipped]]</f>
        <v>0.37235306366807225</v>
      </c>
      <c r="D365">
        <v>19209</v>
      </c>
      <c r="E365">
        <v>7152.53</v>
      </c>
      <c r="F365" t="str">
        <f>_xlfn.XLOOKUP(A365,'Limits &amp; Constraints'!$F$2:$F$5,'Limits &amp; Constraints'!$G$2:$G$5)</f>
        <v>Chocolate River Rapids</v>
      </c>
      <c r="G365" t="str">
        <f>_xlfn.XLOOKUP(B365,'Limits &amp; Constraints'!$F$6:$F$11,'Limits &amp; Constraints'!$G$6:$G$11)</f>
        <v>Starburst Starlit Skies</v>
      </c>
    </row>
    <row r="366" spans="1:7" x14ac:dyDescent="0.3">
      <c r="A366" t="s">
        <v>6</v>
      </c>
      <c r="B366" t="s">
        <v>18</v>
      </c>
      <c r="C366">
        <f>Table57[[#This Row],[total_cost]]/Table57[[#This Row],[units_shipped]]</f>
        <v>2.2352941176470586E-2</v>
      </c>
      <c r="D366">
        <v>12835</v>
      </c>
      <c r="E366">
        <v>286.89999999999998</v>
      </c>
      <c r="F366" t="str">
        <f>_xlfn.XLOOKUP(A366,'Limits &amp; Constraints'!$F$2:$F$5,'Limits &amp; Constraints'!$G$2:$G$5)</f>
        <v>Chocolate River Rapids</v>
      </c>
      <c r="G366" t="str">
        <f>_xlfn.XLOOKUP(B366,'Limits &amp; Constraints'!$F$6:$F$11,'Limits &amp; Constraints'!$G$6:$G$11)</f>
        <v>Starburst Starlit Skies</v>
      </c>
    </row>
    <row r="367" spans="1:7" x14ac:dyDescent="0.3">
      <c r="A367" t="s">
        <v>6</v>
      </c>
      <c r="B367" t="s">
        <v>18</v>
      </c>
      <c r="C367">
        <f>Table57[[#This Row],[total_cost]]/Table57[[#This Row],[units_shipped]]</f>
        <v>0.5323526797617989</v>
      </c>
      <c r="D367">
        <v>11251</v>
      </c>
      <c r="E367">
        <v>5989.5</v>
      </c>
      <c r="F367" t="str">
        <f>_xlfn.XLOOKUP(A367,'Limits &amp; Constraints'!$F$2:$F$5,'Limits &amp; Constraints'!$G$2:$G$5)</f>
        <v>Chocolate River Rapids</v>
      </c>
      <c r="G367" t="str">
        <f>_xlfn.XLOOKUP(B367,'Limits &amp; Constraints'!$F$6:$F$11,'Limits &amp; Constraints'!$G$6:$G$11)</f>
        <v>Starburst Starlit Skies</v>
      </c>
    </row>
    <row r="368" spans="1:7" x14ac:dyDescent="0.3">
      <c r="A368" t="s">
        <v>6</v>
      </c>
      <c r="B368" t="s">
        <v>14</v>
      </c>
      <c r="C368">
        <f>Table57[[#This Row],[total_cost]]/Table57[[#This Row],[units_shipped]]</f>
        <v>7.6190237169029992E-2</v>
      </c>
      <c r="D368">
        <v>15938</v>
      </c>
      <c r="E368">
        <v>1214.32</v>
      </c>
      <c r="F368" t="str">
        <f>_xlfn.XLOOKUP(A368,'Limits &amp; Constraints'!$F$2:$F$5,'Limits &amp; Constraints'!$G$2:$G$5)</f>
        <v>Chocolate River Rapids</v>
      </c>
      <c r="G368" t="str">
        <f>_xlfn.XLOOKUP(B368,'Limits &amp; Constraints'!$F$6:$F$11,'Limits &amp; Constraints'!$G$6:$G$11)</f>
        <v>Sugarplum Springs</v>
      </c>
    </row>
    <row r="369" spans="1:7" x14ac:dyDescent="0.3">
      <c r="A369" t="s">
        <v>6</v>
      </c>
      <c r="B369" t="s">
        <v>14</v>
      </c>
      <c r="C369">
        <f>Table57[[#This Row],[total_cost]]/Table57[[#This Row],[units_shipped]]</f>
        <v>0.15619041067620554</v>
      </c>
      <c r="D369">
        <v>14537</v>
      </c>
      <c r="E369">
        <v>2270.54</v>
      </c>
      <c r="F369" t="str">
        <f>_xlfn.XLOOKUP(A369,'Limits &amp; Constraints'!$F$2:$F$5,'Limits &amp; Constraints'!$G$2:$G$5)</f>
        <v>Chocolate River Rapids</v>
      </c>
      <c r="G369" t="str">
        <f>_xlfn.XLOOKUP(B369,'Limits &amp; Constraints'!$F$6:$F$11,'Limits &amp; Constraints'!$G$6:$G$11)</f>
        <v>Sugarplum Springs</v>
      </c>
    </row>
    <row r="370" spans="1:7" x14ac:dyDescent="0.3">
      <c r="A370" t="s">
        <v>6</v>
      </c>
      <c r="B370" t="s">
        <v>14</v>
      </c>
      <c r="C370">
        <f>Table57[[#This Row],[total_cost]]/Table57[[#This Row],[units_shipped]]</f>
        <v>7.619044232683829E-2</v>
      </c>
      <c r="D370">
        <v>14062</v>
      </c>
      <c r="E370">
        <v>1071.3900000000001</v>
      </c>
      <c r="F370" t="str">
        <f>_xlfn.XLOOKUP(A370,'Limits &amp; Constraints'!$F$2:$F$5,'Limits &amp; Constraints'!$G$2:$G$5)</f>
        <v>Chocolate River Rapids</v>
      </c>
      <c r="G370" t="str">
        <f>_xlfn.XLOOKUP(B370,'Limits &amp; Constraints'!$F$6:$F$11,'Limits &amp; Constraints'!$G$6:$G$11)</f>
        <v>Sugarplum Springs</v>
      </c>
    </row>
    <row r="371" spans="1:7" x14ac:dyDescent="0.3">
      <c r="A371" t="s">
        <v>6</v>
      </c>
      <c r="B371" t="s">
        <v>14</v>
      </c>
      <c r="C371">
        <f>Table57[[#This Row],[total_cost]]/Table57[[#This Row],[units_shipped]]</f>
        <v>7.619037685996384E-2</v>
      </c>
      <c r="D371">
        <v>14382</v>
      </c>
      <c r="E371">
        <v>1095.77</v>
      </c>
      <c r="F371" t="str">
        <f>_xlfn.XLOOKUP(A371,'Limits &amp; Constraints'!$F$2:$F$5,'Limits &amp; Constraints'!$G$2:$G$5)</f>
        <v>Chocolate River Rapids</v>
      </c>
      <c r="G371" t="str">
        <f>_xlfn.XLOOKUP(B371,'Limits &amp; Constraints'!$F$6:$F$11,'Limits &amp; Constraints'!$G$6:$G$11)</f>
        <v>Sugarplum Springs</v>
      </c>
    </row>
    <row r="372" spans="1:7" x14ac:dyDescent="0.3">
      <c r="A372" t="s">
        <v>6</v>
      </c>
      <c r="B372" t="s">
        <v>14</v>
      </c>
      <c r="C372">
        <f>Table57[[#This Row],[total_cost]]/Table57[[#This Row],[units_shipped]]</f>
        <v>7.619027857031696E-2</v>
      </c>
      <c r="D372">
        <v>19277</v>
      </c>
      <c r="E372">
        <v>1468.72</v>
      </c>
      <c r="F372" t="str">
        <f>_xlfn.XLOOKUP(A372,'Limits &amp; Constraints'!$F$2:$F$5,'Limits &amp; Constraints'!$G$2:$G$5)</f>
        <v>Chocolate River Rapids</v>
      </c>
      <c r="G372" t="str">
        <f>_xlfn.XLOOKUP(B372,'Limits &amp; Constraints'!$F$6:$F$11,'Limits &amp; Constraints'!$G$6:$G$11)</f>
        <v>Sugarplum Springs</v>
      </c>
    </row>
    <row r="373" spans="1:7" x14ac:dyDescent="0.3">
      <c r="A373" t="s">
        <v>6</v>
      </c>
      <c r="B373" t="s">
        <v>14</v>
      </c>
      <c r="C373">
        <f>Table57[[#This Row],[total_cost]]/Table57[[#This Row],[units_shipped]]</f>
        <v>0.12619059011164274</v>
      </c>
      <c r="D373">
        <v>12540</v>
      </c>
      <c r="E373">
        <v>1582.43</v>
      </c>
      <c r="F373" t="str">
        <f>_xlfn.XLOOKUP(A373,'Limits &amp; Constraints'!$F$2:$F$5,'Limits &amp; Constraints'!$G$2:$G$5)</f>
        <v>Chocolate River Rapids</v>
      </c>
      <c r="G373" t="str">
        <f>_xlfn.XLOOKUP(B373,'Limits &amp; Constraints'!$F$6:$F$11,'Limits &amp; Constraints'!$G$6:$G$11)</f>
        <v>Sugarplum Springs</v>
      </c>
    </row>
    <row r="374" spans="1:7" x14ac:dyDescent="0.3">
      <c r="A374" t="s">
        <v>6</v>
      </c>
      <c r="B374" t="s">
        <v>14</v>
      </c>
      <c r="C374">
        <f>Table57[[#This Row],[total_cost]]/Table57[[#This Row],[units_shipped]]</f>
        <v>3.6190058479532161E-2</v>
      </c>
      <c r="D374">
        <v>10260</v>
      </c>
      <c r="E374">
        <v>371.31</v>
      </c>
      <c r="F374" t="str">
        <f>_xlfn.XLOOKUP(A374,'Limits &amp; Constraints'!$F$2:$F$5,'Limits &amp; Constraints'!$G$2:$G$5)</f>
        <v>Chocolate River Rapids</v>
      </c>
      <c r="G374" t="str">
        <f>_xlfn.XLOOKUP(B374,'Limits &amp; Constraints'!$F$6:$F$11,'Limits &amp; Constraints'!$G$6:$G$11)</f>
        <v>Sugarplum Springs</v>
      </c>
    </row>
    <row r="375" spans="1:7" x14ac:dyDescent="0.3">
      <c r="A375" t="s">
        <v>6</v>
      </c>
      <c r="B375" t="s">
        <v>14</v>
      </c>
      <c r="C375">
        <f>Table57[[#This Row],[total_cost]]/Table57[[#This Row],[units_shipped]]</f>
        <v>4.6190605730866884E-2</v>
      </c>
      <c r="D375">
        <v>11028</v>
      </c>
      <c r="E375">
        <v>509.39</v>
      </c>
      <c r="F375" t="str">
        <f>_xlfn.XLOOKUP(A375,'Limits &amp; Constraints'!$F$2:$F$5,'Limits &amp; Constraints'!$G$2:$G$5)</f>
        <v>Chocolate River Rapids</v>
      </c>
      <c r="G375" t="str">
        <f>_xlfn.XLOOKUP(B375,'Limits &amp; Constraints'!$F$6:$F$11,'Limits &amp; Constraints'!$G$6:$G$11)</f>
        <v>Sugarplum Springs</v>
      </c>
    </row>
    <row r="376" spans="1:7" x14ac:dyDescent="0.3">
      <c r="A376" t="s">
        <v>6</v>
      </c>
      <c r="B376" t="s">
        <v>14</v>
      </c>
      <c r="C376">
        <f>Table57[[#This Row],[total_cost]]/Table57[[#This Row],[units_shipped]]</f>
        <v>0.51619005719313682</v>
      </c>
      <c r="D376">
        <v>11365</v>
      </c>
      <c r="E376">
        <v>5866.5</v>
      </c>
      <c r="F376" t="str">
        <f>_xlfn.XLOOKUP(A376,'Limits &amp; Constraints'!$F$2:$F$5,'Limits &amp; Constraints'!$G$2:$G$5)</f>
        <v>Chocolate River Rapids</v>
      </c>
      <c r="G376" t="str">
        <f>_xlfn.XLOOKUP(B376,'Limits &amp; Constraints'!$F$6:$F$11,'Limits &amp; Constraints'!$G$6:$G$11)</f>
        <v>Sugarplum Springs</v>
      </c>
    </row>
    <row r="377" spans="1:7" x14ac:dyDescent="0.3">
      <c r="A377" t="s">
        <v>6</v>
      </c>
      <c r="B377" t="s">
        <v>14</v>
      </c>
      <c r="C377">
        <f>Table57[[#This Row],[total_cost]]/Table57[[#This Row],[units_shipped]]</f>
        <v>0.29619078893358508</v>
      </c>
      <c r="D377">
        <v>12181</v>
      </c>
      <c r="E377">
        <v>3607.9</v>
      </c>
      <c r="F377" t="str">
        <f>_xlfn.XLOOKUP(A377,'Limits &amp; Constraints'!$F$2:$F$5,'Limits &amp; Constraints'!$G$2:$G$5)</f>
        <v>Chocolate River Rapids</v>
      </c>
      <c r="G377" t="str">
        <f>_xlfn.XLOOKUP(B377,'Limits &amp; Constraints'!$F$6:$F$11,'Limits &amp; Constraints'!$G$6:$G$11)</f>
        <v>Sugarplum Springs</v>
      </c>
    </row>
    <row r="378" spans="1:7" x14ac:dyDescent="0.3">
      <c r="A378" t="s">
        <v>6</v>
      </c>
      <c r="B378" t="s">
        <v>14</v>
      </c>
      <c r="C378">
        <f>Table57[[#This Row],[total_cost]]/Table57[[#This Row],[units_shipped]]</f>
        <v>8.6190537578960946E-2</v>
      </c>
      <c r="D378">
        <v>15514</v>
      </c>
      <c r="E378">
        <v>1337.16</v>
      </c>
      <c r="F378" t="str">
        <f>_xlfn.XLOOKUP(A378,'Limits &amp; Constraints'!$F$2:$F$5,'Limits &amp; Constraints'!$G$2:$G$5)</f>
        <v>Chocolate River Rapids</v>
      </c>
      <c r="G378" t="str">
        <f>_xlfn.XLOOKUP(B378,'Limits &amp; Constraints'!$F$6:$F$11,'Limits &amp; Constraints'!$G$6:$G$11)</f>
        <v>Sugarplum Springs</v>
      </c>
    </row>
    <row r="379" spans="1:7" x14ac:dyDescent="0.3">
      <c r="A379" t="s">
        <v>6</v>
      </c>
      <c r="B379" t="s">
        <v>14</v>
      </c>
      <c r="C379">
        <f>Table57[[#This Row],[total_cost]]/Table57[[#This Row],[units_shipped]]</f>
        <v>6.6190359677024704E-2</v>
      </c>
      <c r="D379">
        <v>16348</v>
      </c>
      <c r="E379">
        <v>1082.08</v>
      </c>
      <c r="F379" t="str">
        <f>_xlfn.XLOOKUP(A379,'Limits &amp; Constraints'!$F$2:$F$5,'Limits &amp; Constraints'!$G$2:$G$5)</f>
        <v>Chocolate River Rapids</v>
      </c>
      <c r="G379" t="str">
        <f>_xlfn.XLOOKUP(B379,'Limits &amp; Constraints'!$F$6:$F$11,'Limits &amp; Constraints'!$G$6:$G$11)</f>
        <v>Sugarplum Springs</v>
      </c>
    </row>
    <row r="380" spans="1:7" x14ac:dyDescent="0.3">
      <c r="A380" t="s">
        <v>6</v>
      </c>
      <c r="B380" t="s">
        <v>14</v>
      </c>
      <c r="C380">
        <f>Table57[[#This Row],[total_cost]]/Table57[[#This Row],[units_shipped]]</f>
        <v>0.30619044959508518</v>
      </c>
      <c r="D380">
        <v>17905</v>
      </c>
      <c r="E380">
        <v>5482.34</v>
      </c>
      <c r="F380" t="str">
        <f>_xlfn.XLOOKUP(A380,'Limits &amp; Constraints'!$F$2:$F$5,'Limits &amp; Constraints'!$G$2:$G$5)</f>
        <v>Chocolate River Rapids</v>
      </c>
      <c r="G380" t="str">
        <f>_xlfn.XLOOKUP(B380,'Limits &amp; Constraints'!$F$6:$F$11,'Limits &amp; Constraints'!$G$6:$G$11)</f>
        <v>Sugarplum Springs</v>
      </c>
    </row>
    <row r="381" spans="1:7" x14ac:dyDescent="0.3">
      <c r="A381" t="s">
        <v>6</v>
      </c>
      <c r="B381" t="s">
        <v>14</v>
      </c>
      <c r="C381">
        <f>Table57[[#This Row],[total_cost]]/Table57[[#This Row],[units_shipped]]</f>
        <v>0.12619051709328294</v>
      </c>
      <c r="D381">
        <v>11642</v>
      </c>
      <c r="E381">
        <v>1469.11</v>
      </c>
      <c r="F381" t="str">
        <f>_xlfn.XLOOKUP(A381,'Limits &amp; Constraints'!$F$2:$F$5,'Limits &amp; Constraints'!$G$2:$G$5)</f>
        <v>Chocolate River Rapids</v>
      </c>
      <c r="G381" t="str">
        <f>_xlfn.XLOOKUP(B381,'Limits &amp; Constraints'!$F$6:$F$11,'Limits &amp; Constraints'!$G$6:$G$11)</f>
        <v>Sugarplum Springs</v>
      </c>
    </row>
    <row r="382" spans="1:7" x14ac:dyDescent="0.3">
      <c r="A382" t="s">
        <v>6</v>
      </c>
      <c r="B382" t="s">
        <v>14</v>
      </c>
      <c r="C382">
        <f>Table57[[#This Row],[total_cost]]/Table57[[#This Row],[units_shipped]]</f>
        <v>8.6190579317812668E-2</v>
      </c>
      <c r="D382">
        <v>18470</v>
      </c>
      <c r="E382">
        <v>1591.94</v>
      </c>
      <c r="F382" t="str">
        <f>_xlfn.XLOOKUP(A382,'Limits &amp; Constraints'!$F$2:$F$5,'Limits &amp; Constraints'!$G$2:$G$5)</f>
        <v>Chocolate River Rapids</v>
      </c>
      <c r="G382" t="str">
        <f>_xlfn.XLOOKUP(B382,'Limits &amp; Constraints'!$F$6:$F$11,'Limits &amp; Constraints'!$G$6:$G$11)</f>
        <v>Sugarplum Springs</v>
      </c>
    </row>
    <row r="383" spans="1:7" x14ac:dyDescent="0.3">
      <c r="A383" t="s">
        <v>6</v>
      </c>
      <c r="B383" t="s">
        <v>14</v>
      </c>
      <c r="C383">
        <f>Table57[[#This Row],[total_cost]]/Table57[[#This Row],[units_shipped]]</f>
        <v>3.6190378919415789E-2</v>
      </c>
      <c r="D383">
        <v>19582</v>
      </c>
      <c r="E383">
        <v>708.68</v>
      </c>
      <c r="F383" t="str">
        <f>_xlfn.XLOOKUP(A383,'Limits &amp; Constraints'!$F$2:$F$5,'Limits &amp; Constraints'!$G$2:$G$5)</f>
        <v>Chocolate River Rapids</v>
      </c>
      <c r="G383" t="str">
        <f>_xlfn.XLOOKUP(B383,'Limits &amp; Constraints'!$F$6:$F$11,'Limits &amp; Constraints'!$G$6:$G$11)</f>
        <v>Sugarplum Springs</v>
      </c>
    </row>
    <row r="384" spans="1:7" x14ac:dyDescent="0.3">
      <c r="A384" t="s">
        <v>6</v>
      </c>
      <c r="B384" t="s">
        <v>14</v>
      </c>
      <c r="C384">
        <f>Table57[[#This Row],[total_cost]]/Table57[[#This Row],[units_shipped]]</f>
        <v>0.3861905041031653</v>
      </c>
      <c r="D384">
        <v>17060</v>
      </c>
      <c r="E384">
        <v>6588.41</v>
      </c>
      <c r="F384" t="str">
        <f>_xlfn.XLOOKUP(A384,'Limits &amp; Constraints'!$F$2:$F$5,'Limits &amp; Constraints'!$G$2:$G$5)</f>
        <v>Chocolate River Rapids</v>
      </c>
      <c r="G384" t="str">
        <f>_xlfn.XLOOKUP(B384,'Limits &amp; Constraints'!$F$6:$F$11,'Limits &amp; Constraints'!$G$6:$G$11)</f>
        <v>Sugarplum Springs</v>
      </c>
    </row>
    <row r="385" spans="1:7" x14ac:dyDescent="0.3">
      <c r="A385" t="s">
        <v>6</v>
      </c>
      <c r="B385" t="s">
        <v>14</v>
      </c>
      <c r="C385">
        <f>Table57[[#This Row],[total_cost]]/Table57[[#This Row],[units_shipped]]</f>
        <v>0.13619070265128999</v>
      </c>
      <c r="D385">
        <v>16822</v>
      </c>
      <c r="E385">
        <v>2291</v>
      </c>
      <c r="F385" t="str">
        <f>_xlfn.XLOOKUP(A385,'Limits &amp; Constraints'!$F$2:$F$5,'Limits &amp; Constraints'!$G$2:$G$5)</f>
        <v>Chocolate River Rapids</v>
      </c>
      <c r="G385" t="str">
        <f>_xlfn.XLOOKUP(B385,'Limits &amp; Constraints'!$F$6:$F$11,'Limits &amp; Constraints'!$G$6:$G$11)</f>
        <v>Sugarplum Springs</v>
      </c>
    </row>
    <row r="386" spans="1:7" x14ac:dyDescent="0.3">
      <c r="A386" t="s">
        <v>6</v>
      </c>
      <c r="B386" t="s">
        <v>14</v>
      </c>
      <c r="C386">
        <f>Table57[[#This Row],[total_cost]]/Table57[[#This Row],[units_shipped]]</f>
        <v>4.6190734585905176E-2</v>
      </c>
      <c r="D386">
        <v>14743</v>
      </c>
      <c r="E386">
        <v>680.99</v>
      </c>
      <c r="F386" t="str">
        <f>_xlfn.XLOOKUP(A386,'Limits &amp; Constraints'!$F$2:$F$5,'Limits &amp; Constraints'!$G$2:$G$5)</f>
        <v>Chocolate River Rapids</v>
      </c>
      <c r="G386" t="str">
        <f>_xlfn.XLOOKUP(B386,'Limits &amp; Constraints'!$F$6:$F$11,'Limits &amp; Constraints'!$G$6:$G$11)</f>
        <v>Sugarplum Springs</v>
      </c>
    </row>
    <row r="387" spans="1:7" x14ac:dyDescent="0.3">
      <c r="A387" t="s">
        <v>6</v>
      </c>
      <c r="B387" t="s">
        <v>14</v>
      </c>
      <c r="C387">
        <f>Table57[[#This Row],[total_cost]]/Table57[[#This Row],[units_shipped]]</f>
        <v>0.20619084337349397</v>
      </c>
      <c r="D387">
        <v>10375</v>
      </c>
      <c r="E387">
        <v>2139.23</v>
      </c>
      <c r="F387" t="str">
        <f>_xlfn.XLOOKUP(A387,'Limits &amp; Constraints'!$F$2:$F$5,'Limits &amp; Constraints'!$G$2:$G$5)</f>
        <v>Chocolate River Rapids</v>
      </c>
      <c r="G387" t="str">
        <f>_xlfn.XLOOKUP(B387,'Limits &amp; Constraints'!$F$6:$F$11,'Limits &amp; Constraints'!$G$6:$G$11)</f>
        <v>Sugarplum Springs</v>
      </c>
    </row>
    <row r="388" spans="1:7" x14ac:dyDescent="0.3">
      <c r="A388" t="s">
        <v>6</v>
      </c>
      <c r="B388" t="s">
        <v>14</v>
      </c>
      <c r="C388">
        <f>Table57[[#This Row],[total_cost]]/Table57[[#This Row],[units_shipped]]</f>
        <v>0.2061903332332633</v>
      </c>
      <c r="D388">
        <v>13324</v>
      </c>
      <c r="E388">
        <v>2747.28</v>
      </c>
      <c r="F388" t="str">
        <f>_xlfn.XLOOKUP(A388,'Limits &amp; Constraints'!$F$2:$F$5,'Limits &amp; Constraints'!$G$2:$G$5)</f>
        <v>Chocolate River Rapids</v>
      </c>
      <c r="G388" t="str">
        <f>_xlfn.XLOOKUP(B388,'Limits &amp; Constraints'!$F$6:$F$11,'Limits &amp; Constraints'!$G$6:$G$11)</f>
        <v>Sugarplum Springs</v>
      </c>
    </row>
    <row r="389" spans="1:7" x14ac:dyDescent="0.3">
      <c r="A389" t="s">
        <v>6</v>
      </c>
      <c r="B389" t="s">
        <v>14</v>
      </c>
      <c r="C389">
        <f>Table57[[#This Row],[total_cost]]/Table57[[#This Row],[units_shipped]]</f>
        <v>0.25619025650489019</v>
      </c>
      <c r="D389">
        <v>10838</v>
      </c>
      <c r="E389">
        <v>2776.59</v>
      </c>
      <c r="F389" t="str">
        <f>_xlfn.XLOOKUP(A389,'Limits &amp; Constraints'!$F$2:$F$5,'Limits &amp; Constraints'!$G$2:$G$5)</f>
        <v>Chocolate River Rapids</v>
      </c>
      <c r="G389" t="str">
        <f>_xlfn.XLOOKUP(B389,'Limits &amp; Constraints'!$F$6:$F$11,'Limits &amp; Constraints'!$G$6:$G$11)</f>
        <v>Sugarplum Springs</v>
      </c>
    </row>
    <row r="390" spans="1:7" x14ac:dyDescent="0.3">
      <c r="A390" t="s">
        <v>6</v>
      </c>
      <c r="B390" t="s">
        <v>14</v>
      </c>
      <c r="C390">
        <f>Table57[[#This Row],[total_cost]]/Table57[[#This Row],[units_shipped]]</f>
        <v>8.6190796103459866E-2</v>
      </c>
      <c r="D390">
        <v>14885</v>
      </c>
      <c r="E390">
        <v>1282.95</v>
      </c>
      <c r="F390" t="str">
        <f>_xlfn.XLOOKUP(A390,'Limits &amp; Constraints'!$F$2:$F$5,'Limits &amp; Constraints'!$G$2:$G$5)</f>
        <v>Chocolate River Rapids</v>
      </c>
      <c r="G390" t="str">
        <f>_xlfn.XLOOKUP(B390,'Limits &amp; Constraints'!$F$6:$F$11,'Limits &amp; Constraints'!$G$6:$G$11)</f>
        <v>Sugarplum Springs</v>
      </c>
    </row>
    <row r="391" spans="1:7" x14ac:dyDescent="0.3">
      <c r="A391" t="s">
        <v>6</v>
      </c>
      <c r="B391" t="s">
        <v>14</v>
      </c>
      <c r="C391">
        <f>Table57[[#This Row],[total_cost]]/Table57[[#This Row],[units_shipped]]</f>
        <v>4.6190704615712612E-2</v>
      </c>
      <c r="D391">
        <v>18762</v>
      </c>
      <c r="E391">
        <v>866.63</v>
      </c>
      <c r="F391" t="str">
        <f>_xlfn.XLOOKUP(A391,'Limits &amp; Constraints'!$F$2:$F$5,'Limits &amp; Constraints'!$G$2:$G$5)</f>
        <v>Chocolate River Rapids</v>
      </c>
      <c r="G391" t="str">
        <f>_xlfn.XLOOKUP(B391,'Limits &amp; Constraints'!$F$6:$F$11,'Limits &amp; Constraints'!$G$6:$G$11)</f>
        <v>Sugarplum Springs</v>
      </c>
    </row>
    <row r="392" spans="1:7" x14ac:dyDescent="0.3">
      <c r="A392" t="s">
        <v>6</v>
      </c>
      <c r="B392" t="s">
        <v>14</v>
      </c>
      <c r="C392">
        <f>Table57[[#This Row],[total_cost]]/Table57[[#This Row],[units_shipped]]</f>
        <v>5.6190378430164924E-2</v>
      </c>
      <c r="D392">
        <v>14613</v>
      </c>
      <c r="E392">
        <v>821.11</v>
      </c>
      <c r="F392" t="str">
        <f>_xlfn.XLOOKUP(A392,'Limits &amp; Constraints'!$F$2:$F$5,'Limits &amp; Constraints'!$G$2:$G$5)</f>
        <v>Chocolate River Rapids</v>
      </c>
      <c r="G392" t="str">
        <f>_xlfn.XLOOKUP(B392,'Limits &amp; Constraints'!$F$6:$F$11,'Limits &amp; Constraints'!$G$6:$G$11)</f>
        <v>Sugarplum Springs</v>
      </c>
    </row>
    <row r="393" spans="1:7" x14ac:dyDescent="0.3">
      <c r="A393" t="s">
        <v>6</v>
      </c>
      <c r="B393" t="s">
        <v>14</v>
      </c>
      <c r="C393">
        <f>Table57[[#This Row],[total_cost]]/Table57[[#This Row],[units_shipped]]</f>
        <v>0.38619079055949823</v>
      </c>
      <c r="D393">
        <v>12118</v>
      </c>
      <c r="E393">
        <v>4679.8599999999997</v>
      </c>
      <c r="F393" t="str">
        <f>_xlfn.XLOOKUP(A393,'Limits &amp; Constraints'!$F$2:$F$5,'Limits &amp; Constraints'!$G$2:$G$5)</f>
        <v>Chocolate River Rapids</v>
      </c>
      <c r="G393" t="str">
        <f>_xlfn.XLOOKUP(B393,'Limits &amp; Constraints'!$F$6:$F$11,'Limits &amp; Constraints'!$G$6:$G$11)</f>
        <v>Sugarplum Springs</v>
      </c>
    </row>
    <row r="394" spans="1:7" x14ac:dyDescent="0.3">
      <c r="A394" t="s">
        <v>6</v>
      </c>
      <c r="B394" t="s">
        <v>14</v>
      </c>
      <c r="C394">
        <f>Table57[[#This Row],[total_cost]]/Table57[[#This Row],[units_shipped]]</f>
        <v>0.19619081334631386</v>
      </c>
      <c r="D394">
        <v>11299</v>
      </c>
      <c r="E394">
        <v>2216.7600000000002</v>
      </c>
      <c r="F394" t="str">
        <f>_xlfn.XLOOKUP(A394,'Limits &amp; Constraints'!$F$2:$F$5,'Limits &amp; Constraints'!$G$2:$G$5)</f>
        <v>Chocolate River Rapids</v>
      </c>
      <c r="G394" t="str">
        <f>_xlfn.XLOOKUP(B394,'Limits &amp; Constraints'!$F$6:$F$11,'Limits &amp; Constraints'!$G$6:$G$11)</f>
        <v>Sugarplum Springs</v>
      </c>
    </row>
    <row r="395" spans="1:7" x14ac:dyDescent="0.3">
      <c r="A395" t="s">
        <v>6</v>
      </c>
      <c r="B395" t="s">
        <v>14</v>
      </c>
      <c r="C395">
        <f>Table57[[#This Row],[total_cost]]/Table57[[#This Row],[units_shipped]]</f>
        <v>7.6190569169188704E-2</v>
      </c>
      <c r="D395">
        <v>10243</v>
      </c>
      <c r="E395">
        <v>780.42</v>
      </c>
      <c r="F395" t="str">
        <f>_xlfn.XLOOKUP(A395,'Limits &amp; Constraints'!$F$2:$F$5,'Limits &amp; Constraints'!$G$2:$G$5)</f>
        <v>Chocolate River Rapids</v>
      </c>
      <c r="G395" t="str">
        <f>_xlfn.XLOOKUP(B395,'Limits &amp; Constraints'!$F$6:$F$11,'Limits &amp; Constraints'!$G$6:$G$11)</f>
        <v>Sugarplum Springs</v>
      </c>
    </row>
    <row r="396" spans="1:7" x14ac:dyDescent="0.3">
      <c r="A396" t="s">
        <v>6</v>
      </c>
      <c r="B396" t="s">
        <v>14</v>
      </c>
      <c r="C396">
        <f>Table57[[#This Row],[total_cost]]/Table57[[#This Row],[units_shipped]]</f>
        <v>5.6190476190476187E-2</v>
      </c>
      <c r="D396">
        <v>18291</v>
      </c>
      <c r="E396">
        <v>1027.78</v>
      </c>
      <c r="F396" t="str">
        <f>_xlfn.XLOOKUP(A396,'Limits &amp; Constraints'!$F$2:$F$5,'Limits &amp; Constraints'!$G$2:$G$5)</f>
        <v>Chocolate River Rapids</v>
      </c>
      <c r="G396" t="str">
        <f>_xlfn.XLOOKUP(B396,'Limits &amp; Constraints'!$F$6:$F$11,'Limits &amp; Constraints'!$G$6:$G$11)</f>
        <v>Sugarplum Springs</v>
      </c>
    </row>
    <row r="397" spans="1:7" x14ac:dyDescent="0.3">
      <c r="A397" t="s">
        <v>6</v>
      </c>
      <c r="B397" t="s">
        <v>14</v>
      </c>
      <c r="C397">
        <f>Table57[[#This Row],[total_cost]]/Table57[[#This Row],[units_shipped]]</f>
        <v>8.6190333906028233E-2</v>
      </c>
      <c r="D397">
        <v>13387</v>
      </c>
      <c r="E397">
        <v>1153.83</v>
      </c>
      <c r="F397" t="str">
        <f>_xlfn.XLOOKUP(A397,'Limits &amp; Constraints'!$F$2:$F$5,'Limits &amp; Constraints'!$G$2:$G$5)</f>
        <v>Chocolate River Rapids</v>
      </c>
      <c r="G397" t="str">
        <f>_xlfn.XLOOKUP(B397,'Limits &amp; Constraints'!$F$6:$F$11,'Limits &amp; Constraints'!$G$6:$G$11)</f>
        <v>Sugarplum Springs</v>
      </c>
    </row>
    <row r="398" spans="1:7" x14ac:dyDescent="0.3">
      <c r="A398" t="s">
        <v>6</v>
      </c>
      <c r="B398" t="s">
        <v>14</v>
      </c>
      <c r="C398">
        <f>Table57[[#This Row],[total_cost]]/Table57[[#This Row],[units_shipped]]</f>
        <v>6.6190299200892033E-2</v>
      </c>
      <c r="D398">
        <v>16143</v>
      </c>
      <c r="E398">
        <v>1068.51</v>
      </c>
      <c r="F398" t="str">
        <f>_xlfn.XLOOKUP(A398,'Limits &amp; Constraints'!$F$2:$F$5,'Limits &amp; Constraints'!$G$2:$G$5)</f>
        <v>Chocolate River Rapids</v>
      </c>
      <c r="G398" t="str">
        <f>_xlfn.XLOOKUP(B398,'Limits &amp; Constraints'!$F$6:$F$11,'Limits &amp; Constraints'!$G$6:$G$11)</f>
        <v>Sugarplum Springs</v>
      </c>
    </row>
    <row r="399" spans="1:7" x14ac:dyDescent="0.3">
      <c r="A399" t="s">
        <v>6</v>
      </c>
      <c r="B399" t="s">
        <v>14</v>
      </c>
      <c r="C399">
        <f>Table57[[#This Row],[total_cost]]/Table57[[#This Row],[units_shipped]]</f>
        <v>0.46619047619047616</v>
      </c>
      <c r="D399">
        <v>16380</v>
      </c>
      <c r="E399">
        <v>7636.2</v>
      </c>
      <c r="F399" t="str">
        <f>_xlfn.XLOOKUP(A399,'Limits &amp; Constraints'!$F$2:$F$5,'Limits &amp; Constraints'!$G$2:$G$5)</f>
        <v>Chocolate River Rapids</v>
      </c>
      <c r="G399" t="str">
        <f>_xlfn.XLOOKUP(B399,'Limits &amp; Constraints'!$F$6:$F$11,'Limits &amp; Constraints'!$G$6:$G$11)</f>
        <v>Sugarplum Springs</v>
      </c>
    </row>
    <row r="400" spans="1:7" x14ac:dyDescent="0.3">
      <c r="A400" t="s">
        <v>6</v>
      </c>
      <c r="B400" t="s">
        <v>14</v>
      </c>
      <c r="C400">
        <f>Table57[[#This Row],[total_cost]]/Table57[[#This Row],[units_shipped]]</f>
        <v>5.6190678738530717E-2</v>
      </c>
      <c r="D400">
        <v>16457</v>
      </c>
      <c r="E400">
        <v>924.73</v>
      </c>
      <c r="F400" t="str">
        <f>_xlfn.XLOOKUP(A400,'Limits &amp; Constraints'!$F$2:$F$5,'Limits &amp; Constraints'!$G$2:$G$5)</f>
        <v>Chocolate River Rapids</v>
      </c>
      <c r="G400" t="str">
        <f>_xlfn.XLOOKUP(B400,'Limits &amp; Constraints'!$F$6:$F$11,'Limits &amp; Constraints'!$G$6:$G$11)</f>
        <v>Sugarplum Springs</v>
      </c>
    </row>
    <row r="401" spans="1:7" x14ac:dyDescent="0.3">
      <c r="A401" t="s">
        <v>6</v>
      </c>
      <c r="B401" t="s">
        <v>14</v>
      </c>
      <c r="C401">
        <f>Table57[[#This Row],[total_cost]]/Table57[[#This Row],[units_shipped]]</f>
        <v>0.20619054127938766</v>
      </c>
      <c r="D401">
        <v>14632</v>
      </c>
      <c r="E401">
        <v>3016.98</v>
      </c>
      <c r="F401" t="str">
        <f>_xlfn.XLOOKUP(A401,'Limits &amp; Constraints'!$F$2:$F$5,'Limits &amp; Constraints'!$G$2:$G$5)</f>
        <v>Chocolate River Rapids</v>
      </c>
      <c r="G401" t="str">
        <f>_xlfn.XLOOKUP(B401,'Limits &amp; Constraints'!$F$6:$F$11,'Limits &amp; Constraints'!$G$6:$G$11)</f>
        <v>Sugarplum Springs</v>
      </c>
    </row>
    <row r="402" spans="1:7" x14ac:dyDescent="0.3">
      <c r="A402" t="s">
        <v>6</v>
      </c>
      <c r="B402" t="s">
        <v>14</v>
      </c>
      <c r="C402">
        <f>Table57[[#This Row],[total_cost]]/Table57[[#This Row],[units_shipped]]</f>
        <v>0.17619073903710519</v>
      </c>
      <c r="D402">
        <v>16305</v>
      </c>
      <c r="E402">
        <v>2872.79</v>
      </c>
      <c r="F402" t="str">
        <f>_xlfn.XLOOKUP(A402,'Limits &amp; Constraints'!$F$2:$F$5,'Limits &amp; Constraints'!$G$2:$G$5)</f>
        <v>Chocolate River Rapids</v>
      </c>
      <c r="G402" t="str">
        <f>_xlfn.XLOOKUP(B402,'Limits &amp; Constraints'!$F$6:$F$11,'Limits &amp; Constraints'!$G$6:$G$11)</f>
        <v>Sugarplum Springs</v>
      </c>
    </row>
    <row r="403" spans="1:7" x14ac:dyDescent="0.3">
      <c r="A403" t="s">
        <v>6</v>
      </c>
      <c r="B403" t="s">
        <v>14</v>
      </c>
      <c r="C403">
        <f>Table57[[#This Row],[total_cost]]/Table57[[#This Row],[units_shipped]]</f>
        <v>4.6190547749643096E-2</v>
      </c>
      <c r="D403">
        <v>13309</v>
      </c>
      <c r="E403">
        <v>614.75</v>
      </c>
      <c r="F403" t="str">
        <f>_xlfn.XLOOKUP(A403,'Limits &amp; Constraints'!$F$2:$F$5,'Limits &amp; Constraints'!$G$2:$G$5)</f>
        <v>Chocolate River Rapids</v>
      </c>
      <c r="G403" t="str">
        <f>_xlfn.XLOOKUP(B403,'Limits &amp; Constraints'!$F$6:$F$11,'Limits &amp; Constraints'!$G$6:$G$11)</f>
        <v>Sugarplum Springs</v>
      </c>
    </row>
    <row r="404" spans="1:7" x14ac:dyDescent="0.3">
      <c r="A404" t="s">
        <v>6</v>
      </c>
      <c r="B404" t="s">
        <v>14</v>
      </c>
      <c r="C404">
        <f>Table57[[#This Row],[total_cost]]/Table57[[#This Row],[units_shipped]]</f>
        <v>0.27619068350021769</v>
      </c>
      <c r="D404">
        <v>16079</v>
      </c>
      <c r="E404">
        <v>4440.87</v>
      </c>
      <c r="F404" t="str">
        <f>_xlfn.XLOOKUP(A404,'Limits &amp; Constraints'!$F$2:$F$5,'Limits &amp; Constraints'!$G$2:$G$5)</f>
        <v>Chocolate River Rapids</v>
      </c>
      <c r="G404" t="str">
        <f>_xlfn.XLOOKUP(B404,'Limits &amp; Constraints'!$F$6:$F$11,'Limits &amp; Constraints'!$G$6:$G$11)</f>
        <v>Sugarplum Springs</v>
      </c>
    </row>
    <row r="405" spans="1:7" x14ac:dyDescent="0.3">
      <c r="A405" t="s">
        <v>6</v>
      </c>
      <c r="B405" t="s">
        <v>14</v>
      </c>
      <c r="C405">
        <f>Table57[[#This Row],[total_cost]]/Table57[[#This Row],[units_shipped]]</f>
        <v>7.6190350819456326E-2</v>
      </c>
      <c r="D405">
        <v>15193</v>
      </c>
      <c r="E405">
        <v>1157.56</v>
      </c>
      <c r="F405" t="str">
        <f>_xlfn.XLOOKUP(A405,'Limits &amp; Constraints'!$F$2:$F$5,'Limits &amp; Constraints'!$G$2:$G$5)</f>
        <v>Chocolate River Rapids</v>
      </c>
      <c r="G405" t="str">
        <f>_xlfn.XLOOKUP(B405,'Limits &amp; Constraints'!$F$6:$F$11,'Limits &amp; Constraints'!$G$6:$G$11)</f>
        <v>Sugarplum Springs</v>
      </c>
    </row>
    <row r="406" spans="1:7" x14ac:dyDescent="0.3">
      <c r="A406" t="s">
        <v>6</v>
      </c>
      <c r="B406" t="s">
        <v>14</v>
      </c>
      <c r="C406">
        <f>Table57[[#This Row],[total_cost]]/Table57[[#This Row],[units_shipped]]</f>
        <v>7.6190409026798314E-2</v>
      </c>
      <c r="D406">
        <v>14180</v>
      </c>
      <c r="E406">
        <v>1080.3800000000001</v>
      </c>
      <c r="F406" t="str">
        <f>_xlfn.XLOOKUP(A406,'Limits &amp; Constraints'!$F$2:$F$5,'Limits &amp; Constraints'!$G$2:$G$5)</f>
        <v>Chocolate River Rapids</v>
      </c>
      <c r="G406" t="str">
        <f>_xlfn.XLOOKUP(B406,'Limits &amp; Constraints'!$F$6:$F$11,'Limits &amp; Constraints'!$G$6:$G$11)</f>
        <v>Sugarplum Springs</v>
      </c>
    </row>
    <row r="407" spans="1:7" x14ac:dyDescent="0.3">
      <c r="A407" t="s">
        <v>6</v>
      </c>
      <c r="B407" t="s">
        <v>14</v>
      </c>
      <c r="C407">
        <f>Table57[[#This Row],[total_cost]]/Table57[[#This Row],[units_shipped]]</f>
        <v>0.20619038701622971</v>
      </c>
      <c r="D407">
        <v>16020</v>
      </c>
      <c r="E407">
        <v>3303.17</v>
      </c>
      <c r="F407" t="str">
        <f>_xlfn.XLOOKUP(A407,'Limits &amp; Constraints'!$F$2:$F$5,'Limits &amp; Constraints'!$G$2:$G$5)</f>
        <v>Chocolate River Rapids</v>
      </c>
      <c r="G407" t="str">
        <f>_xlfn.XLOOKUP(B407,'Limits &amp; Constraints'!$F$6:$F$11,'Limits &amp; Constraints'!$G$6:$G$11)</f>
        <v>Sugarplum Springs</v>
      </c>
    </row>
    <row r="408" spans="1:7" x14ac:dyDescent="0.3">
      <c r="A408" t="s">
        <v>6</v>
      </c>
      <c r="B408" t="s">
        <v>14</v>
      </c>
      <c r="C408">
        <f>Table57[[#This Row],[total_cost]]/Table57[[#This Row],[units_shipped]]</f>
        <v>0.13619034436939431</v>
      </c>
      <c r="D408">
        <v>18062</v>
      </c>
      <c r="E408">
        <v>2459.87</v>
      </c>
      <c r="F408" t="str">
        <f>_xlfn.XLOOKUP(A408,'Limits &amp; Constraints'!$F$2:$F$5,'Limits &amp; Constraints'!$G$2:$G$5)</f>
        <v>Chocolate River Rapids</v>
      </c>
      <c r="G408" t="str">
        <f>_xlfn.XLOOKUP(B408,'Limits &amp; Constraints'!$F$6:$F$11,'Limits &amp; Constraints'!$G$6:$G$11)</f>
        <v>Sugarplum Springs</v>
      </c>
    </row>
    <row r="409" spans="1:7" x14ac:dyDescent="0.3">
      <c r="A409" t="s">
        <v>6</v>
      </c>
      <c r="B409" t="s">
        <v>14</v>
      </c>
      <c r="C409">
        <f>Table57[[#This Row],[total_cost]]/Table57[[#This Row],[units_shipped]]</f>
        <v>9.6190145732130472E-2</v>
      </c>
      <c r="D409">
        <v>11528</v>
      </c>
      <c r="E409">
        <v>1108.8800000000001</v>
      </c>
      <c r="F409" t="str">
        <f>_xlfn.XLOOKUP(A409,'Limits &amp; Constraints'!$F$2:$F$5,'Limits &amp; Constraints'!$G$2:$G$5)</f>
        <v>Chocolate River Rapids</v>
      </c>
      <c r="G409" t="str">
        <f>_xlfn.XLOOKUP(B409,'Limits &amp; Constraints'!$F$6:$F$11,'Limits &amp; Constraints'!$G$6:$G$11)</f>
        <v>Sugarplum Springs</v>
      </c>
    </row>
    <row r="410" spans="1:7" x14ac:dyDescent="0.3">
      <c r="A410" t="s">
        <v>0</v>
      </c>
      <c r="B410" t="s">
        <v>16</v>
      </c>
      <c r="C410">
        <f>Table57[[#This Row],[total_cost]]/Table57[[#This Row],[units_shipped]]</f>
        <v>0.28411745950771583</v>
      </c>
      <c r="D410">
        <v>15682</v>
      </c>
      <c r="E410">
        <v>4455.53</v>
      </c>
      <c r="F410" t="str">
        <f>_xlfn.XLOOKUP(A410,'Limits &amp; Constraints'!$F$2:$F$5,'Limits &amp; Constraints'!$G$2:$G$5)</f>
        <v>Funfetti Fields</v>
      </c>
      <c r="G410" t="str">
        <f>_xlfn.XLOOKUP(B410,'Limits &amp; Constraints'!$F$6:$F$11,'Limits &amp; Constraints'!$G$6:$G$11)</f>
        <v>Macaron Market</v>
      </c>
    </row>
    <row r="411" spans="1:7" x14ac:dyDescent="0.3">
      <c r="A411" t="s">
        <v>0</v>
      </c>
      <c r="B411" t="s">
        <v>16</v>
      </c>
      <c r="C411">
        <f>Table57[[#This Row],[total_cost]]/Table57[[#This Row],[units_shipped]]</f>
        <v>4.4117820497700203E-2</v>
      </c>
      <c r="D411">
        <v>16958</v>
      </c>
      <c r="E411">
        <v>748.15</v>
      </c>
      <c r="F411" t="str">
        <f>_xlfn.XLOOKUP(A411,'Limits &amp; Constraints'!$F$2:$F$5,'Limits &amp; Constraints'!$G$2:$G$5)</f>
        <v>Funfetti Fields</v>
      </c>
      <c r="G411" t="str">
        <f>_xlfn.XLOOKUP(B411,'Limits &amp; Constraints'!$F$6:$F$11,'Limits &amp; Constraints'!$G$6:$G$11)</f>
        <v>Macaron Market</v>
      </c>
    </row>
    <row r="412" spans="1:7" x14ac:dyDescent="0.3">
      <c r="A412" t="s">
        <v>0</v>
      </c>
      <c r="B412" t="s">
        <v>16</v>
      </c>
      <c r="C412">
        <f>Table57[[#This Row],[total_cost]]/Table57[[#This Row],[units_shipped]]</f>
        <v>4.1177915617515194E-3</v>
      </c>
      <c r="D412">
        <v>16283</v>
      </c>
      <c r="E412">
        <v>67.05</v>
      </c>
      <c r="F412" t="str">
        <f>_xlfn.XLOOKUP(A412,'Limits &amp; Constraints'!$F$2:$F$5,'Limits &amp; Constraints'!$G$2:$G$5)</f>
        <v>Funfetti Fields</v>
      </c>
      <c r="G412" t="str">
        <f>_xlfn.XLOOKUP(B412,'Limits &amp; Constraints'!$F$6:$F$11,'Limits &amp; Constraints'!$G$6:$G$11)</f>
        <v>Macaron Market</v>
      </c>
    </row>
    <row r="413" spans="1:7" x14ac:dyDescent="0.3">
      <c r="A413" t="s">
        <v>0</v>
      </c>
      <c r="B413" t="s">
        <v>16</v>
      </c>
      <c r="C413">
        <f>Table57[[#This Row],[total_cost]]/Table57[[#This Row],[units_shipped]]</f>
        <v>3.411764705882353E-2</v>
      </c>
      <c r="D413">
        <v>12087</v>
      </c>
      <c r="E413">
        <v>412.38</v>
      </c>
      <c r="F413" t="str">
        <f>_xlfn.XLOOKUP(A413,'Limits &amp; Constraints'!$F$2:$F$5,'Limits &amp; Constraints'!$G$2:$G$5)</f>
        <v>Funfetti Fields</v>
      </c>
      <c r="G413" t="str">
        <f>_xlfn.XLOOKUP(B413,'Limits &amp; Constraints'!$F$6:$F$11,'Limits &amp; Constraints'!$G$6:$G$11)</f>
        <v>Macaron Market</v>
      </c>
    </row>
    <row r="414" spans="1:7" x14ac:dyDescent="0.3">
      <c r="A414" t="s">
        <v>0</v>
      </c>
      <c r="B414" t="s">
        <v>16</v>
      </c>
      <c r="C414">
        <f>Table57[[#This Row],[total_cost]]/Table57[[#This Row],[units_shipped]]</f>
        <v>-5.882042833607908E-3</v>
      </c>
      <c r="D414">
        <v>15175</v>
      </c>
      <c r="E414">
        <v>-89.26</v>
      </c>
      <c r="F414" t="str">
        <f>_xlfn.XLOOKUP(A414,'Limits &amp; Constraints'!$F$2:$F$5,'Limits &amp; Constraints'!$G$2:$G$5)</f>
        <v>Funfetti Fields</v>
      </c>
      <c r="G414" t="str">
        <f>_xlfn.XLOOKUP(B414,'Limits &amp; Constraints'!$F$6:$F$11,'Limits &amp; Constraints'!$G$6:$G$11)</f>
        <v>Macaron Market</v>
      </c>
    </row>
    <row r="415" spans="1:7" x14ac:dyDescent="0.3">
      <c r="A415" t="s">
        <v>0</v>
      </c>
      <c r="B415" t="s">
        <v>16</v>
      </c>
      <c r="C415">
        <f>Table57[[#This Row],[total_cost]]/Table57[[#This Row],[units_shipped]]</f>
        <v>4.1177357352830332E-3</v>
      </c>
      <c r="D415">
        <v>13267</v>
      </c>
      <c r="E415">
        <v>54.63</v>
      </c>
      <c r="F415" t="str">
        <f>_xlfn.XLOOKUP(A415,'Limits &amp; Constraints'!$F$2:$F$5,'Limits &amp; Constraints'!$G$2:$G$5)</f>
        <v>Funfetti Fields</v>
      </c>
      <c r="G415" t="str">
        <f>_xlfn.XLOOKUP(B415,'Limits &amp; Constraints'!$F$6:$F$11,'Limits &amp; Constraints'!$G$6:$G$11)</f>
        <v>Macaron Market</v>
      </c>
    </row>
    <row r="416" spans="1:7" x14ac:dyDescent="0.3">
      <c r="A416" t="s">
        <v>0</v>
      </c>
      <c r="B416" t="s">
        <v>16</v>
      </c>
      <c r="C416">
        <f>Table57[[#This Row],[total_cost]]/Table57[[#This Row],[units_shipped]]</f>
        <v>9.4117772904744074E-2</v>
      </c>
      <c r="D416">
        <v>18697</v>
      </c>
      <c r="E416">
        <v>1759.72</v>
      </c>
      <c r="F416" t="str">
        <f>_xlfn.XLOOKUP(A416,'Limits &amp; Constraints'!$F$2:$F$5,'Limits &amp; Constraints'!$G$2:$G$5)</f>
        <v>Funfetti Fields</v>
      </c>
      <c r="G416" t="str">
        <f>_xlfn.XLOOKUP(B416,'Limits &amp; Constraints'!$F$6:$F$11,'Limits &amp; Constraints'!$G$6:$G$11)</f>
        <v>Macaron Market</v>
      </c>
    </row>
    <row r="417" spans="1:7" x14ac:dyDescent="0.3">
      <c r="A417" t="s">
        <v>0</v>
      </c>
      <c r="B417" t="s">
        <v>16</v>
      </c>
      <c r="C417">
        <f>Table57[[#This Row],[total_cost]]/Table57[[#This Row],[units_shipped]]</f>
        <v>0.21411775551594861</v>
      </c>
      <c r="D417">
        <v>16271</v>
      </c>
      <c r="E417">
        <v>3483.91</v>
      </c>
      <c r="F417" t="str">
        <f>_xlfn.XLOOKUP(A417,'Limits &amp; Constraints'!$F$2:$F$5,'Limits &amp; Constraints'!$G$2:$G$5)</f>
        <v>Funfetti Fields</v>
      </c>
      <c r="G417" t="str">
        <f>_xlfn.XLOOKUP(B417,'Limits &amp; Constraints'!$F$6:$F$11,'Limits &amp; Constraints'!$G$6:$G$11)</f>
        <v>Macaron Market</v>
      </c>
    </row>
    <row r="418" spans="1:7" x14ac:dyDescent="0.3">
      <c r="A418" t="s">
        <v>0</v>
      </c>
      <c r="B418" t="s">
        <v>16</v>
      </c>
      <c r="C418">
        <f>Table57[[#This Row],[total_cost]]/Table57[[#This Row],[units_shipped]]</f>
        <v>4.1173361522198731E-3</v>
      </c>
      <c r="D418">
        <v>11352</v>
      </c>
      <c r="E418">
        <v>46.74</v>
      </c>
      <c r="F418" t="str">
        <f>_xlfn.XLOOKUP(A418,'Limits &amp; Constraints'!$F$2:$F$5,'Limits &amp; Constraints'!$G$2:$G$5)</f>
        <v>Funfetti Fields</v>
      </c>
      <c r="G418" t="str">
        <f>_xlfn.XLOOKUP(B418,'Limits &amp; Constraints'!$F$6:$F$11,'Limits &amp; Constraints'!$G$6:$G$11)</f>
        <v>Macaron Market</v>
      </c>
    </row>
    <row r="419" spans="1:7" x14ac:dyDescent="0.3">
      <c r="A419" t="s">
        <v>0</v>
      </c>
      <c r="B419" t="s">
        <v>16</v>
      </c>
      <c r="C419">
        <f>Table57[[#This Row],[total_cost]]/Table57[[#This Row],[units_shipped]]</f>
        <v>5.4117805271651429E-2</v>
      </c>
      <c r="D419">
        <v>14872</v>
      </c>
      <c r="E419">
        <v>804.84</v>
      </c>
      <c r="F419" t="str">
        <f>_xlfn.XLOOKUP(A419,'Limits &amp; Constraints'!$F$2:$F$5,'Limits &amp; Constraints'!$G$2:$G$5)</f>
        <v>Funfetti Fields</v>
      </c>
      <c r="G419" t="str">
        <f>_xlfn.XLOOKUP(B419,'Limits &amp; Constraints'!$F$6:$F$11,'Limits &amp; Constraints'!$G$6:$G$11)</f>
        <v>Macaron Market</v>
      </c>
    </row>
    <row r="420" spans="1:7" x14ac:dyDescent="0.3">
      <c r="A420" t="s">
        <v>0</v>
      </c>
      <c r="B420" t="s">
        <v>16</v>
      </c>
      <c r="C420">
        <f>Table57[[#This Row],[total_cost]]/Table57[[#This Row],[units_shipped]]</f>
        <v>-5.8821200294134277E-3</v>
      </c>
      <c r="D420">
        <v>17679</v>
      </c>
      <c r="E420">
        <v>-103.99</v>
      </c>
      <c r="F420" t="str">
        <f>_xlfn.XLOOKUP(A420,'Limits &amp; Constraints'!$F$2:$F$5,'Limits &amp; Constraints'!$G$2:$G$5)</f>
        <v>Funfetti Fields</v>
      </c>
      <c r="G420" t="str">
        <f>_xlfn.XLOOKUP(B420,'Limits &amp; Constraints'!$F$6:$F$11,'Limits &amp; Constraints'!$G$6:$G$11)</f>
        <v>Macaron Market</v>
      </c>
    </row>
    <row r="421" spans="1:7" x14ac:dyDescent="0.3">
      <c r="A421" t="s">
        <v>0</v>
      </c>
      <c r="B421" t="s">
        <v>16</v>
      </c>
      <c r="C421">
        <f>Table57[[#This Row],[total_cost]]/Table57[[#This Row],[units_shipped]]</f>
        <v>0.15411749227024538</v>
      </c>
      <c r="D421">
        <v>15201</v>
      </c>
      <c r="E421">
        <v>2342.7399999999998</v>
      </c>
      <c r="F421" t="str">
        <f>_xlfn.XLOOKUP(A421,'Limits &amp; Constraints'!$F$2:$F$5,'Limits &amp; Constraints'!$G$2:$G$5)</f>
        <v>Funfetti Fields</v>
      </c>
      <c r="G421" t="str">
        <f>_xlfn.XLOOKUP(B421,'Limits &amp; Constraints'!$F$6:$F$11,'Limits &amp; Constraints'!$G$6:$G$11)</f>
        <v>Macaron Market</v>
      </c>
    </row>
    <row r="422" spans="1:7" x14ac:dyDescent="0.3">
      <c r="A422" t="s">
        <v>0</v>
      </c>
      <c r="B422" t="s">
        <v>16</v>
      </c>
      <c r="C422">
        <f>Table57[[#This Row],[total_cost]]/Table57[[#This Row],[units_shipped]]</f>
        <v>6.4117577964409464E-2</v>
      </c>
      <c r="D422">
        <v>17027</v>
      </c>
      <c r="E422">
        <v>1091.73</v>
      </c>
      <c r="F422" t="str">
        <f>_xlfn.XLOOKUP(A422,'Limits &amp; Constraints'!$F$2:$F$5,'Limits &amp; Constraints'!$G$2:$G$5)</f>
        <v>Funfetti Fields</v>
      </c>
      <c r="G422" t="str">
        <f>_xlfn.XLOOKUP(B422,'Limits &amp; Constraints'!$F$6:$F$11,'Limits &amp; Constraints'!$G$6:$G$11)</f>
        <v>Macaron Market</v>
      </c>
    </row>
    <row r="423" spans="1:7" x14ac:dyDescent="0.3">
      <c r="A423" t="s">
        <v>0</v>
      </c>
      <c r="B423" t="s">
        <v>16</v>
      </c>
      <c r="C423">
        <f>Table57[[#This Row],[total_cost]]/Table57[[#This Row],[units_shipped]]</f>
        <v>0.16411752021563342</v>
      </c>
      <c r="D423">
        <v>18550</v>
      </c>
      <c r="E423">
        <v>3044.38</v>
      </c>
      <c r="F423" t="str">
        <f>_xlfn.XLOOKUP(A423,'Limits &amp; Constraints'!$F$2:$F$5,'Limits &amp; Constraints'!$G$2:$G$5)</f>
        <v>Funfetti Fields</v>
      </c>
      <c r="G423" t="str">
        <f>_xlfn.XLOOKUP(B423,'Limits &amp; Constraints'!$F$6:$F$11,'Limits &amp; Constraints'!$G$6:$G$11)</f>
        <v>Macaron Market</v>
      </c>
    </row>
    <row r="424" spans="1:7" x14ac:dyDescent="0.3">
      <c r="A424" t="s">
        <v>0</v>
      </c>
      <c r="B424" t="s">
        <v>16</v>
      </c>
      <c r="C424">
        <f>Table57[[#This Row],[total_cost]]/Table57[[#This Row],[units_shipped]]</f>
        <v>0.37411783081344496</v>
      </c>
      <c r="D424">
        <v>16006</v>
      </c>
      <c r="E424">
        <v>5988.13</v>
      </c>
      <c r="F424" t="str">
        <f>_xlfn.XLOOKUP(A424,'Limits &amp; Constraints'!$F$2:$F$5,'Limits &amp; Constraints'!$G$2:$G$5)</f>
        <v>Funfetti Fields</v>
      </c>
      <c r="G424" t="str">
        <f>_xlfn.XLOOKUP(B424,'Limits &amp; Constraints'!$F$6:$F$11,'Limits &amp; Constraints'!$G$6:$G$11)</f>
        <v>Macaron Market</v>
      </c>
    </row>
    <row r="425" spans="1:7" x14ac:dyDescent="0.3">
      <c r="A425" t="s">
        <v>0</v>
      </c>
      <c r="B425" t="s">
        <v>16</v>
      </c>
      <c r="C425">
        <f>Table57[[#This Row],[total_cost]]/Table57[[#This Row],[units_shipped]]</f>
        <v>-5.8822938636135386E-3</v>
      </c>
      <c r="D425">
        <v>19914</v>
      </c>
      <c r="E425">
        <v>-117.14</v>
      </c>
      <c r="F425" t="str">
        <f>_xlfn.XLOOKUP(A425,'Limits &amp; Constraints'!$F$2:$F$5,'Limits &amp; Constraints'!$G$2:$G$5)</f>
        <v>Funfetti Fields</v>
      </c>
      <c r="G425" t="str">
        <f>_xlfn.XLOOKUP(B425,'Limits &amp; Constraints'!$F$6:$F$11,'Limits &amp; Constraints'!$G$6:$G$11)</f>
        <v>Macaron Market</v>
      </c>
    </row>
    <row r="426" spans="1:7" x14ac:dyDescent="0.3">
      <c r="A426" t="s">
        <v>0</v>
      </c>
      <c r="B426" t="s">
        <v>16</v>
      </c>
      <c r="C426">
        <f>Table57[[#This Row],[total_cost]]/Table57[[#This Row],[units_shipped]]</f>
        <v>0.11411755075311067</v>
      </c>
      <c r="D426">
        <v>12216</v>
      </c>
      <c r="E426">
        <v>1394.06</v>
      </c>
      <c r="F426" t="str">
        <f>_xlfn.XLOOKUP(A426,'Limits &amp; Constraints'!$F$2:$F$5,'Limits &amp; Constraints'!$G$2:$G$5)</f>
        <v>Funfetti Fields</v>
      </c>
      <c r="G426" t="str">
        <f>_xlfn.XLOOKUP(B426,'Limits &amp; Constraints'!$F$6:$F$11,'Limits &amp; Constraints'!$G$6:$G$11)</f>
        <v>Macaron Market</v>
      </c>
    </row>
    <row r="427" spans="1:7" x14ac:dyDescent="0.3">
      <c r="A427" t="s">
        <v>0</v>
      </c>
      <c r="B427" t="s">
        <v>16</v>
      </c>
      <c r="C427">
        <f>Table57[[#This Row],[total_cost]]/Table57[[#This Row],[units_shipped]]</f>
        <v>1.411764705882353E-2</v>
      </c>
      <c r="D427">
        <v>11475</v>
      </c>
      <c r="E427">
        <v>162</v>
      </c>
      <c r="F427" t="str">
        <f>_xlfn.XLOOKUP(A427,'Limits &amp; Constraints'!$F$2:$F$5,'Limits &amp; Constraints'!$G$2:$G$5)</f>
        <v>Funfetti Fields</v>
      </c>
      <c r="G427" t="str">
        <f>_xlfn.XLOOKUP(B427,'Limits &amp; Constraints'!$F$6:$F$11,'Limits &amp; Constraints'!$G$6:$G$11)</f>
        <v>Macaron Market</v>
      </c>
    </row>
    <row r="428" spans="1:7" x14ac:dyDescent="0.3">
      <c r="A428" t="s">
        <v>0</v>
      </c>
      <c r="B428" t="s">
        <v>16</v>
      </c>
      <c r="C428">
        <f>Table57[[#This Row],[total_cost]]/Table57[[#This Row],[units_shipped]]</f>
        <v>7.4117555991330381E-2</v>
      </c>
      <c r="D428">
        <v>19378</v>
      </c>
      <c r="E428">
        <v>1436.25</v>
      </c>
      <c r="F428" t="str">
        <f>_xlfn.XLOOKUP(A428,'Limits &amp; Constraints'!$F$2:$F$5,'Limits &amp; Constraints'!$G$2:$G$5)</f>
        <v>Funfetti Fields</v>
      </c>
      <c r="G428" t="str">
        <f>_xlfn.XLOOKUP(B428,'Limits &amp; Constraints'!$F$6:$F$11,'Limits &amp; Constraints'!$G$6:$G$11)</f>
        <v>Macaron Market</v>
      </c>
    </row>
    <row r="429" spans="1:7" x14ac:dyDescent="0.3">
      <c r="A429" t="s">
        <v>0</v>
      </c>
      <c r="B429" t="s">
        <v>16</v>
      </c>
      <c r="C429">
        <f>Table57[[#This Row],[total_cost]]/Table57[[#This Row],[units_shipped]]</f>
        <v>1.4117818322981366E-2</v>
      </c>
      <c r="D429">
        <v>10304</v>
      </c>
      <c r="E429">
        <v>145.47</v>
      </c>
      <c r="F429" t="str">
        <f>_xlfn.XLOOKUP(A429,'Limits &amp; Constraints'!$F$2:$F$5,'Limits &amp; Constraints'!$G$2:$G$5)</f>
        <v>Funfetti Fields</v>
      </c>
      <c r="G429" t="str">
        <f>_xlfn.XLOOKUP(B429,'Limits &amp; Constraints'!$F$6:$F$11,'Limits &amp; Constraints'!$G$6:$G$11)</f>
        <v>Macaron Market</v>
      </c>
    </row>
    <row r="430" spans="1:7" x14ac:dyDescent="0.3">
      <c r="A430" t="s">
        <v>0</v>
      </c>
      <c r="B430" t="s">
        <v>16</v>
      </c>
      <c r="C430">
        <f>Table57[[#This Row],[total_cost]]/Table57[[#This Row],[units_shipped]]</f>
        <v>0.23411756645656343</v>
      </c>
      <c r="D430">
        <v>14596</v>
      </c>
      <c r="E430">
        <v>3417.18</v>
      </c>
      <c r="F430" t="str">
        <f>_xlfn.XLOOKUP(A430,'Limits &amp; Constraints'!$F$2:$F$5,'Limits &amp; Constraints'!$G$2:$G$5)</f>
        <v>Funfetti Fields</v>
      </c>
      <c r="G430" t="str">
        <f>_xlfn.XLOOKUP(B430,'Limits &amp; Constraints'!$F$6:$F$11,'Limits &amp; Constraints'!$G$6:$G$11)</f>
        <v>Macaron Market</v>
      </c>
    </row>
    <row r="431" spans="1:7" x14ac:dyDescent="0.3">
      <c r="A431" t="s">
        <v>0</v>
      </c>
      <c r="B431" t="s">
        <v>16</v>
      </c>
      <c r="C431">
        <f>Table57[[#This Row],[total_cost]]/Table57[[#This Row],[units_shipped]]</f>
        <v>0.12411747851002866</v>
      </c>
      <c r="D431">
        <v>13960</v>
      </c>
      <c r="E431">
        <v>1732.68</v>
      </c>
      <c r="F431" t="str">
        <f>_xlfn.XLOOKUP(A431,'Limits &amp; Constraints'!$F$2:$F$5,'Limits &amp; Constraints'!$G$2:$G$5)</f>
        <v>Funfetti Fields</v>
      </c>
      <c r="G431" t="str">
        <f>_xlfn.XLOOKUP(B431,'Limits &amp; Constraints'!$F$6:$F$11,'Limits &amp; Constraints'!$G$6:$G$11)</f>
        <v>Macaron Market</v>
      </c>
    </row>
    <row r="432" spans="1:7" x14ac:dyDescent="0.3">
      <c r="A432" t="s">
        <v>0</v>
      </c>
      <c r="B432" t="s">
        <v>16</v>
      </c>
      <c r="C432">
        <f>Table57[[#This Row],[total_cost]]/Table57[[#This Row],[units_shipped]]</f>
        <v>3.4117942598756515E-2</v>
      </c>
      <c r="D432">
        <v>15923</v>
      </c>
      <c r="E432">
        <v>543.26</v>
      </c>
      <c r="F432" t="str">
        <f>_xlfn.XLOOKUP(A432,'Limits &amp; Constraints'!$F$2:$F$5,'Limits &amp; Constraints'!$G$2:$G$5)</f>
        <v>Funfetti Fields</v>
      </c>
      <c r="G432" t="str">
        <f>_xlfn.XLOOKUP(B432,'Limits &amp; Constraints'!$F$6:$F$11,'Limits &amp; Constraints'!$G$6:$G$11)</f>
        <v>Macaron Market</v>
      </c>
    </row>
    <row r="433" spans="1:7" x14ac:dyDescent="0.3">
      <c r="A433" t="s">
        <v>0</v>
      </c>
      <c r="B433" t="s">
        <v>16</v>
      </c>
      <c r="C433">
        <f>Table57[[#This Row],[total_cost]]/Table57[[#This Row],[units_shipped]]</f>
        <v>9.4117462557829532E-2</v>
      </c>
      <c r="D433">
        <v>12753</v>
      </c>
      <c r="E433">
        <v>1200.28</v>
      </c>
      <c r="F433" t="str">
        <f>_xlfn.XLOOKUP(A433,'Limits &amp; Constraints'!$F$2:$F$5,'Limits &amp; Constraints'!$G$2:$G$5)</f>
        <v>Funfetti Fields</v>
      </c>
      <c r="G433" t="str">
        <f>_xlfn.XLOOKUP(B433,'Limits &amp; Constraints'!$F$6:$F$11,'Limits &amp; Constraints'!$G$6:$G$11)</f>
        <v>Macaron Market</v>
      </c>
    </row>
    <row r="434" spans="1:7" x14ac:dyDescent="0.3">
      <c r="A434" t="s">
        <v>0</v>
      </c>
      <c r="B434" t="s">
        <v>16</v>
      </c>
      <c r="C434">
        <f>Table57[[#This Row],[total_cost]]/Table57[[#This Row],[units_shipped]]</f>
        <v>4.4117984785416967E-2</v>
      </c>
      <c r="D434">
        <v>13934</v>
      </c>
      <c r="E434">
        <v>614.74</v>
      </c>
      <c r="F434" t="str">
        <f>_xlfn.XLOOKUP(A434,'Limits &amp; Constraints'!$F$2:$F$5,'Limits &amp; Constraints'!$G$2:$G$5)</f>
        <v>Funfetti Fields</v>
      </c>
      <c r="G434" t="str">
        <f>_xlfn.XLOOKUP(B434,'Limits &amp; Constraints'!$F$6:$F$11,'Limits &amp; Constraints'!$G$6:$G$11)</f>
        <v>Macaron Market</v>
      </c>
    </row>
    <row r="435" spans="1:7" x14ac:dyDescent="0.3">
      <c r="A435" t="s">
        <v>0</v>
      </c>
      <c r="B435" t="s">
        <v>16</v>
      </c>
      <c r="C435">
        <f>Table57[[#This Row],[total_cost]]/Table57[[#This Row],[units_shipped]]</f>
        <v>0.1441176936480279</v>
      </c>
      <c r="D435">
        <v>12626</v>
      </c>
      <c r="E435">
        <v>1819.63</v>
      </c>
      <c r="F435" t="str">
        <f>_xlfn.XLOOKUP(A435,'Limits &amp; Constraints'!$F$2:$F$5,'Limits &amp; Constraints'!$G$2:$G$5)</f>
        <v>Funfetti Fields</v>
      </c>
      <c r="G435" t="str">
        <f>_xlfn.XLOOKUP(B435,'Limits &amp; Constraints'!$F$6:$F$11,'Limits &amp; Constraints'!$G$6:$G$11)</f>
        <v>Macaron Market</v>
      </c>
    </row>
    <row r="436" spans="1:7" x14ac:dyDescent="0.3">
      <c r="A436" t="s">
        <v>0</v>
      </c>
      <c r="B436" t="s">
        <v>16</v>
      </c>
      <c r="C436">
        <f>Table57[[#This Row],[total_cost]]/Table57[[#This Row],[units_shipped]]</f>
        <v>0.32411748425932335</v>
      </c>
      <c r="D436">
        <v>14453</v>
      </c>
      <c r="E436">
        <v>4684.47</v>
      </c>
      <c r="F436" t="str">
        <f>_xlfn.XLOOKUP(A436,'Limits &amp; Constraints'!$F$2:$F$5,'Limits &amp; Constraints'!$G$2:$G$5)</f>
        <v>Funfetti Fields</v>
      </c>
      <c r="G436" t="str">
        <f>_xlfn.XLOOKUP(B436,'Limits &amp; Constraints'!$F$6:$F$11,'Limits &amp; Constraints'!$G$6:$G$11)</f>
        <v>Macaron Market</v>
      </c>
    </row>
    <row r="437" spans="1:7" x14ac:dyDescent="0.3">
      <c r="A437" t="s">
        <v>0</v>
      </c>
      <c r="B437" t="s">
        <v>16</v>
      </c>
      <c r="C437">
        <f>Table57[[#This Row],[total_cost]]/Table57[[#This Row],[units_shipped]]</f>
        <v>1.4117885191482471E-2</v>
      </c>
      <c r="D437">
        <v>12351</v>
      </c>
      <c r="E437">
        <v>174.37</v>
      </c>
      <c r="F437" t="str">
        <f>_xlfn.XLOOKUP(A437,'Limits &amp; Constraints'!$F$2:$F$5,'Limits &amp; Constraints'!$G$2:$G$5)</f>
        <v>Funfetti Fields</v>
      </c>
      <c r="G437" t="str">
        <f>_xlfn.XLOOKUP(B437,'Limits &amp; Constraints'!$F$6:$F$11,'Limits &amp; Constraints'!$G$6:$G$11)</f>
        <v>Macaron Market</v>
      </c>
    </row>
    <row r="438" spans="1:7" x14ac:dyDescent="0.3">
      <c r="A438" t="s">
        <v>0</v>
      </c>
      <c r="B438" t="s">
        <v>16</v>
      </c>
      <c r="C438">
        <f>Table57[[#This Row],[total_cost]]/Table57[[#This Row],[units_shipped]]</f>
        <v>0.10411736089996959</v>
      </c>
      <c r="D438">
        <v>16445</v>
      </c>
      <c r="E438">
        <v>1712.21</v>
      </c>
      <c r="F438" t="str">
        <f>_xlfn.XLOOKUP(A438,'Limits &amp; Constraints'!$F$2:$F$5,'Limits &amp; Constraints'!$G$2:$G$5)</f>
        <v>Funfetti Fields</v>
      </c>
      <c r="G438" t="str">
        <f>_xlfn.XLOOKUP(B438,'Limits &amp; Constraints'!$F$6:$F$11,'Limits &amp; Constraints'!$G$6:$G$11)</f>
        <v>Macaron Market</v>
      </c>
    </row>
    <row r="439" spans="1:7" x14ac:dyDescent="0.3">
      <c r="A439" t="s">
        <v>0</v>
      </c>
      <c r="B439" t="s">
        <v>16</v>
      </c>
      <c r="C439">
        <f>Table57[[#This Row],[total_cost]]/Table57[[#This Row],[units_shipped]]</f>
        <v>0.14411784068466096</v>
      </c>
      <c r="D439">
        <v>15190</v>
      </c>
      <c r="E439">
        <v>2189.15</v>
      </c>
      <c r="F439" t="str">
        <f>_xlfn.XLOOKUP(A439,'Limits &amp; Constraints'!$F$2:$F$5,'Limits &amp; Constraints'!$G$2:$G$5)</f>
        <v>Funfetti Fields</v>
      </c>
      <c r="G439" t="str">
        <f>_xlfn.XLOOKUP(B439,'Limits &amp; Constraints'!$F$6:$F$11,'Limits &amp; Constraints'!$G$6:$G$11)</f>
        <v>Macaron Market</v>
      </c>
    </row>
    <row r="440" spans="1:7" x14ac:dyDescent="0.3">
      <c r="A440" t="s">
        <v>0</v>
      </c>
      <c r="B440" t="s">
        <v>16</v>
      </c>
      <c r="C440">
        <f>Table57[[#This Row],[total_cost]]/Table57[[#This Row],[units_shipped]]</f>
        <v>4.1175141242937854E-3</v>
      </c>
      <c r="D440">
        <v>13275</v>
      </c>
      <c r="E440">
        <v>54.66</v>
      </c>
      <c r="F440" t="str">
        <f>_xlfn.XLOOKUP(A440,'Limits &amp; Constraints'!$F$2:$F$5,'Limits &amp; Constraints'!$G$2:$G$5)</f>
        <v>Funfetti Fields</v>
      </c>
      <c r="G440" t="str">
        <f>_xlfn.XLOOKUP(B440,'Limits &amp; Constraints'!$F$6:$F$11,'Limits &amp; Constraints'!$G$6:$G$11)</f>
        <v>Macaron Market</v>
      </c>
    </row>
    <row r="441" spans="1:7" x14ac:dyDescent="0.3">
      <c r="A441" t="s">
        <v>0</v>
      </c>
      <c r="B441" t="s">
        <v>16</v>
      </c>
      <c r="C441">
        <f>Table57[[#This Row],[total_cost]]/Table57[[#This Row],[units_shipped]]</f>
        <v>7.4117838753829116E-2</v>
      </c>
      <c r="D441">
        <v>15343</v>
      </c>
      <c r="E441">
        <v>1137.19</v>
      </c>
      <c r="F441" t="str">
        <f>_xlfn.XLOOKUP(A441,'Limits &amp; Constraints'!$F$2:$F$5,'Limits &amp; Constraints'!$G$2:$G$5)</f>
        <v>Funfetti Fields</v>
      </c>
      <c r="G441" t="str">
        <f>_xlfn.XLOOKUP(B441,'Limits &amp; Constraints'!$F$6:$F$11,'Limits &amp; Constraints'!$G$6:$G$11)</f>
        <v>Macaron Market</v>
      </c>
    </row>
    <row r="442" spans="1:7" x14ac:dyDescent="0.3">
      <c r="A442" t="s">
        <v>0</v>
      </c>
      <c r="B442" t="s">
        <v>16</v>
      </c>
      <c r="C442">
        <f>Table57[[#This Row],[total_cost]]/Table57[[#This Row],[units_shipped]]</f>
        <v>0.25411744206307724</v>
      </c>
      <c r="D442">
        <v>17217</v>
      </c>
      <c r="E442">
        <v>4375.1400000000003</v>
      </c>
      <c r="F442" t="str">
        <f>_xlfn.XLOOKUP(A442,'Limits &amp; Constraints'!$F$2:$F$5,'Limits &amp; Constraints'!$G$2:$G$5)</f>
        <v>Funfetti Fields</v>
      </c>
      <c r="G442" t="str">
        <f>_xlfn.XLOOKUP(B442,'Limits &amp; Constraints'!$F$6:$F$11,'Limits &amp; Constraints'!$G$6:$G$11)</f>
        <v>Macaron Market</v>
      </c>
    </row>
    <row r="443" spans="1:7" x14ac:dyDescent="0.3">
      <c r="A443" t="s">
        <v>0</v>
      </c>
      <c r="B443" t="s">
        <v>16</v>
      </c>
      <c r="C443">
        <f>Table57[[#This Row],[total_cost]]/Table57[[#This Row],[units_shipped]]</f>
        <v>0.11411720155258924</v>
      </c>
      <c r="D443">
        <v>10563</v>
      </c>
      <c r="E443">
        <v>1205.42</v>
      </c>
      <c r="F443" t="str">
        <f>_xlfn.XLOOKUP(A443,'Limits &amp; Constraints'!$F$2:$F$5,'Limits &amp; Constraints'!$G$2:$G$5)</f>
        <v>Funfetti Fields</v>
      </c>
      <c r="G443" t="str">
        <f>_xlfn.XLOOKUP(B443,'Limits &amp; Constraints'!$F$6:$F$11,'Limits &amp; Constraints'!$G$6:$G$11)</f>
        <v>Macaron Market</v>
      </c>
    </row>
    <row r="444" spans="1:7" x14ac:dyDescent="0.3">
      <c r="A444" t="s">
        <v>0</v>
      </c>
      <c r="B444" t="s">
        <v>12</v>
      </c>
      <c r="C444">
        <f>Table57[[#This Row],[total_cost]]/Table57[[#This Row],[units_shipped]]</f>
        <v>-4.2857142857142859E-3</v>
      </c>
      <c r="D444">
        <v>11998</v>
      </c>
      <c r="E444">
        <v>-51.42</v>
      </c>
      <c r="F444" t="str">
        <f>_xlfn.XLOOKUP(A444,'Limits &amp; Constraints'!$F$2:$F$5,'Limits &amp; Constraints'!$G$2:$G$5)</f>
        <v>Funfetti Fields</v>
      </c>
      <c r="G444" t="str">
        <f>_xlfn.XLOOKUP(B444,'Limits &amp; Constraints'!$F$6:$F$11,'Limits &amp; Constraints'!$G$6:$G$11)</f>
        <v>Molten Mocha Marsh</v>
      </c>
    </row>
    <row r="445" spans="1:7" x14ac:dyDescent="0.3">
      <c r="A445" t="s">
        <v>0</v>
      </c>
      <c r="B445" t="s">
        <v>12</v>
      </c>
      <c r="C445">
        <f>Table57[[#This Row],[total_cost]]/Table57[[#This Row],[units_shipped]]</f>
        <v>6.5714421976344917E-2</v>
      </c>
      <c r="D445">
        <v>10484</v>
      </c>
      <c r="E445">
        <v>688.95</v>
      </c>
      <c r="F445" t="str">
        <f>_xlfn.XLOOKUP(A445,'Limits &amp; Constraints'!$F$2:$F$5,'Limits &amp; Constraints'!$G$2:$G$5)</f>
        <v>Funfetti Fields</v>
      </c>
      <c r="G445" t="str">
        <f>_xlfn.XLOOKUP(B445,'Limits &amp; Constraints'!$F$6:$F$11,'Limits &amp; Constraints'!$G$6:$G$11)</f>
        <v>Molten Mocha Marsh</v>
      </c>
    </row>
    <row r="446" spans="1:7" x14ac:dyDescent="0.3">
      <c r="A446" t="s">
        <v>0</v>
      </c>
      <c r="B446" t="s">
        <v>12</v>
      </c>
      <c r="C446">
        <f>Table57[[#This Row],[total_cost]]/Table57[[#This Row],[units_shipped]]</f>
        <v>2.5713996490754485E-2</v>
      </c>
      <c r="D446">
        <v>14818</v>
      </c>
      <c r="E446">
        <v>381.03</v>
      </c>
      <c r="F446" t="str">
        <f>_xlfn.XLOOKUP(A446,'Limits &amp; Constraints'!$F$2:$F$5,'Limits &amp; Constraints'!$G$2:$G$5)</f>
        <v>Funfetti Fields</v>
      </c>
      <c r="G446" t="str">
        <f>_xlfn.XLOOKUP(B446,'Limits &amp; Constraints'!$F$6:$F$11,'Limits &amp; Constraints'!$G$6:$G$11)</f>
        <v>Molten Mocha Marsh</v>
      </c>
    </row>
    <row r="447" spans="1:7" x14ac:dyDescent="0.3">
      <c r="A447" t="s">
        <v>0</v>
      </c>
      <c r="B447" t="s">
        <v>12</v>
      </c>
      <c r="C447">
        <f>Table57[[#This Row],[total_cost]]/Table57[[#This Row],[units_shipped]]</f>
        <v>0.11571415858325175</v>
      </c>
      <c r="D447">
        <v>11237</v>
      </c>
      <c r="E447">
        <v>1300.28</v>
      </c>
      <c r="F447" t="str">
        <f>_xlfn.XLOOKUP(A447,'Limits &amp; Constraints'!$F$2:$F$5,'Limits &amp; Constraints'!$G$2:$G$5)</f>
        <v>Funfetti Fields</v>
      </c>
      <c r="G447" t="str">
        <f>_xlfn.XLOOKUP(B447,'Limits &amp; Constraints'!$F$6:$F$11,'Limits &amp; Constraints'!$G$6:$G$11)</f>
        <v>Molten Mocha Marsh</v>
      </c>
    </row>
    <row r="448" spans="1:7" x14ac:dyDescent="0.3">
      <c r="A448" t="s">
        <v>0</v>
      </c>
      <c r="B448" t="s">
        <v>12</v>
      </c>
      <c r="C448">
        <f>Table57[[#This Row],[total_cost]]/Table57[[#This Row],[units_shipped]]</f>
        <v>0.24571390728476822</v>
      </c>
      <c r="D448">
        <v>11325</v>
      </c>
      <c r="E448">
        <v>2782.71</v>
      </c>
      <c r="F448" t="str">
        <f>_xlfn.XLOOKUP(A448,'Limits &amp; Constraints'!$F$2:$F$5,'Limits &amp; Constraints'!$G$2:$G$5)</f>
        <v>Funfetti Fields</v>
      </c>
      <c r="G448" t="str">
        <f>_xlfn.XLOOKUP(B448,'Limits &amp; Constraints'!$F$6:$F$11,'Limits &amp; Constraints'!$G$6:$G$11)</f>
        <v>Molten Mocha Marsh</v>
      </c>
    </row>
    <row r="449" spans="1:7" x14ac:dyDescent="0.3">
      <c r="A449" t="s">
        <v>0</v>
      </c>
      <c r="B449" t="s">
        <v>12</v>
      </c>
      <c r="C449">
        <f>Table57[[#This Row],[total_cost]]/Table57[[#This Row],[units_shipped]]</f>
        <v>5.7141787692768379E-3</v>
      </c>
      <c r="D449">
        <v>13358</v>
      </c>
      <c r="E449">
        <v>76.33</v>
      </c>
      <c r="F449" t="str">
        <f>_xlfn.XLOOKUP(A449,'Limits &amp; Constraints'!$F$2:$F$5,'Limits &amp; Constraints'!$G$2:$G$5)</f>
        <v>Funfetti Fields</v>
      </c>
      <c r="G449" t="str">
        <f>_xlfn.XLOOKUP(B449,'Limits &amp; Constraints'!$F$6:$F$11,'Limits &amp; Constraints'!$G$6:$G$11)</f>
        <v>Molten Mocha Marsh</v>
      </c>
    </row>
    <row r="450" spans="1:7" x14ac:dyDescent="0.3">
      <c r="A450" t="s">
        <v>0</v>
      </c>
      <c r="B450" t="s">
        <v>12</v>
      </c>
      <c r="C450">
        <f>Table57[[#This Row],[total_cost]]/Table57[[#This Row],[units_shipped]]</f>
        <v>-4.2858048966129643E-3</v>
      </c>
      <c r="D450">
        <v>15766</v>
      </c>
      <c r="E450">
        <v>-67.569999999999993</v>
      </c>
      <c r="F450" t="str">
        <f>_xlfn.XLOOKUP(A450,'Limits &amp; Constraints'!$F$2:$F$5,'Limits &amp; Constraints'!$G$2:$G$5)</f>
        <v>Funfetti Fields</v>
      </c>
      <c r="G450" t="str">
        <f>_xlfn.XLOOKUP(B450,'Limits &amp; Constraints'!$F$6:$F$11,'Limits &amp; Constraints'!$G$6:$G$11)</f>
        <v>Molten Mocha Marsh</v>
      </c>
    </row>
    <row r="451" spans="1:7" x14ac:dyDescent="0.3">
      <c r="A451" t="s">
        <v>0</v>
      </c>
      <c r="B451" t="s">
        <v>12</v>
      </c>
      <c r="C451">
        <f>Table57[[#This Row],[total_cost]]/Table57[[#This Row],[units_shipped]]</f>
        <v>-1.4285894444794753E-2</v>
      </c>
      <c r="D451">
        <v>15859</v>
      </c>
      <c r="E451">
        <v>-226.56</v>
      </c>
      <c r="F451" t="str">
        <f>_xlfn.XLOOKUP(A451,'Limits &amp; Constraints'!$F$2:$F$5,'Limits &amp; Constraints'!$G$2:$G$5)</f>
        <v>Funfetti Fields</v>
      </c>
      <c r="G451" t="str">
        <f>_xlfn.XLOOKUP(B451,'Limits &amp; Constraints'!$F$6:$F$11,'Limits &amp; Constraints'!$G$6:$G$11)</f>
        <v>Molten Mocha Marsh</v>
      </c>
    </row>
    <row r="452" spans="1:7" x14ac:dyDescent="0.3">
      <c r="A452" t="s">
        <v>0</v>
      </c>
      <c r="B452" t="s">
        <v>12</v>
      </c>
      <c r="C452">
        <f>Table57[[#This Row],[total_cost]]/Table57[[#This Row],[units_shipped]]</f>
        <v>6.5714650331801933E-2</v>
      </c>
      <c r="D452">
        <v>11754</v>
      </c>
      <c r="E452">
        <v>772.41</v>
      </c>
      <c r="F452" t="str">
        <f>_xlfn.XLOOKUP(A452,'Limits &amp; Constraints'!$F$2:$F$5,'Limits &amp; Constraints'!$G$2:$G$5)</f>
        <v>Funfetti Fields</v>
      </c>
      <c r="G452" t="str">
        <f>_xlfn.XLOOKUP(B452,'Limits &amp; Constraints'!$F$6:$F$11,'Limits &amp; Constraints'!$G$6:$G$11)</f>
        <v>Molten Mocha Marsh</v>
      </c>
    </row>
    <row r="453" spans="1:7" x14ac:dyDescent="0.3">
      <c r="A453" t="s">
        <v>0</v>
      </c>
      <c r="B453" t="s">
        <v>12</v>
      </c>
      <c r="C453">
        <f>Table57[[#This Row],[total_cost]]/Table57[[#This Row],[units_shipped]]</f>
        <v>-4.2855861512243248E-3</v>
      </c>
      <c r="D453">
        <v>11149</v>
      </c>
      <c r="E453">
        <v>-47.78</v>
      </c>
      <c r="F453" t="str">
        <f>_xlfn.XLOOKUP(A453,'Limits &amp; Constraints'!$F$2:$F$5,'Limits &amp; Constraints'!$G$2:$G$5)</f>
        <v>Funfetti Fields</v>
      </c>
      <c r="G453" t="str">
        <f>_xlfn.XLOOKUP(B453,'Limits &amp; Constraints'!$F$6:$F$11,'Limits &amp; Constraints'!$G$6:$G$11)</f>
        <v>Molten Mocha Marsh</v>
      </c>
    </row>
    <row r="454" spans="1:7" x14ac:dyDescent="0.3">
      <c r="A454" t="s">
        <v>0</v>
      </c>
      <c r="B454" t="s">
        <v>12</v>
      </c>
      <c r="C454">
        <f>Table57[[#This Row],[total_cost]]/Table57[[#This Row],[units_shipped]]</f>
        <v>4.5714060653800709E-2</v>
      </c>
      <c r="D454">
        <v>12695</v>
      </c>
      <c r="E454">
        <v>580.34</v>
      </c>
      <c r="F454" t="str">
        <f>_xlfn.XLOOKUP(A454,'Limits &amp; Constraints'!$F$2:$F$5,'Limits &amp; Constraints'!$G$2:$G$5)</f>
        <v>Funfetti Fields</v>
      </c>
      <c r="G454" t="str">
        <f>_xlfn.XLOOKUP(B454,'Limits &amp; Constraints'!$F$6:$F$11,'Limits &amp; Constraints'!$G$6:$G$11)</f>
        <v>Molten Mocha Marsh</v>
      </c>
    </row>
    <row r="455" spans="1:7" x14ac:dyDescent="0.3">
      <c r="A455" t="s">
        <v>0</v>
      </c>
      <c r="B455" t="s">
        <v>12</v>
      </c>
      <c r="C455">
        <f>Table57[[#This Row],[total_cost]]/Table57[[#This Row],[units_shipped]]</f>
        <v>6.571416389528438E-2</v>
      </c>
      <c r="D455">
        <v>11727</v>
      </c>
      <c r="E455">
        <v>770.63</v>
      </c>
      <c r="F455" t="str">
        <f>_xlfn.XLOOKUP(A455,'Limits &amp; Constraints'!$F$2:$F$5,'Limits &amp; Constraints'!$G$2:$G$5)</f>
        <v>Funfetti Fields</v>
      </c>
      <c r="G455" t="str">
        <f>_xlfn.XLOOKUP(B455,'Limits &amp; Constraints'!$F$6:$F$11,'Limits &amp; Constraints'!$G$6:$G$11)</f>
        <v>Molten Mocha Marsh</v>
      </c>
    </row>
    <row r="456" spans="1:7" x14ac:dyDescent="0.3">
      <c r="A456" t="s">
        <v>0</v>
      </c>
      <c r="B456" t="s">
        <v>12</v>
      </c>
      <c r="C456">
        <f>Table57[[#This Row],[total_cost]]/Table57[[#This Row],[units_shipped]]</f>
        <v>-4.2859141138620787E-3</v>
      </c>
      <c r="D456">
        <v>14298</v>
      </c>
      <c r="E456">
        <v>-61.28</v>
      </c>
      <c r="F456" t="str">
        <f>_xlfn.XLOOKUP(A456,'Limits &amp; Constraints'!$F$2:$F$5,'Limits &amp; Constraints'!$G$2:$G$5)</f>
        <v>Funfetti Fields</v>
      </c>
      <c r="G456" t="str">
        <f>_xlfn.XLOOKUP(B456,'Limits &amp; Constraints'!$F$6:$F$11,'Limits &amp; Constraints'!$G$6:$G$11)</f>
        <v>Molten Mocha Marsh</v>
      </c>
    </row>
    <row r="457" spans="1:7" x14ac:dyDescent="0.3">
      <c r="A457" t="s">
        <v>0</v>
      </c>
      <c r="B457" t="s">
        <v>12</v>
      </c>
      <c r="C457">
        <f>Table57[[#This Row],[total_cost]]/Table57[[#This Row],[units_shipped]]</f>
        <v>5.7142857142857143E-3</v>
      </c>
      <c r="D457">
        <v>13321</v>
      </c>
      <c r="E457">
        <v>76.12</v>
      </c>
      <c r="F457" t="str">
        <f>_xlfn.XLOOKUP(A457,'Limits &amp; Constraints'!$F$2:$F$5,'Limits &amp; Constraints'!$G$2:$G$5)</f>
        <v>Funfetti Fields</v>
      </c>
      <c r="G457" t="str">
        <f>_xlfn.XLOOKUP(B457,'Limits &amp; Constraints'!$F$6:$F$11,'Limits &amp; Constraints'!$G$6:$G$11)</f>
        <v>Molten Mocha Marsh</v>
      </c>
    </row>
    <row r="458" spans="1:7" x14ac:dyDescent="0.3">
      <c r="A458" t="s">
        <v>0</v>
      </c>
      <c r="B458" t="s">
        <v>12</v>
      </c>
      <c r="C458">
        <f>Table57[[#This Row],[total_cost]]/Table57[[#This Row],[units_shipped]]</f>
        <v>3.571453539178561E-2</v>
      </c>
      <c r="D458">
        <v>17165</v>
      </c>
      <c r="E458">
        <v>613.04</v>
      </c>
      <c r="F458" t="str">
        <f>_xlfn.XLOOKUP(A458,'Limits &amp; Constraints'!$F$2:$F$5,'Limits &amp; Constraints'!$G$2:$G$5)</f>
        <v>Funfetti Fields</v>
      </c>
      <c r="G458" t="str">
        <f>_xlfn.XLOOKUP(B458,'Limits &amp; Constraints'!$F$6:$F$11,'Limits &amp; Constraints'!$G$6:$G$11)</f>
        <v>Molten Mocha Marsh</v>
      </c>
    </row>
    <row r="459" spans="1:7" x14ac:dyDescent="0.3">
      <c r="A459" t="s">
        <v>0</v>
      </c>
      <c r="B459" t="s">
        <v>12</v>
      </c>
      <c r="C459">
        <f>Table57[[#This Row],[total_cost]]/Table57[[#This Row],[units_shipped]]</f>
        <v>0.19571453297178792</v>
      </c>
      <c r="D459">
        <v>17333</v>
      </c>
      <c r="E459">
        <v>3392.32</v>
      </c>
      <c r="F459" t="str">
        <f>_xlfn.XLOOKUP(A459,'Limits &amp; Constraints'!$F$2:$F$5,'Limits &amp; Constraints'!$G$2:$G$5)</f>
        <v>Funfetti Fields</v>
      </c>
      <c r="G459" t="str">
        <f>_xlfn.XLOOKUP(B459,'Limits &amp; Constraints'!$F$6:$F$11,'Limits &amp; Constraints'!$G$6:$G$11)</f>
        <v>Molten Mocha Marsh</v>
      </c>
    </row>
    <row r="460" spans="1:7" x14ac:dyDescent="0.3">
      <c r="A460" t="s">
        <v>0</v>
      </c>
      <c r="B460" t="s">
        <v>12</v>
      </c>
      <c r="C460">
        <f>Table57[[#This Row],[total_cost]]/Table57[[#This Row],[units_shipped]]</f>
        <v>-4.2857142857142859E-3</v>
      </c>
      <c r="D460">
        <v>10815</v>
      </c>
      <c r="E460">
        <v>-46.35</v>
      </c>
      <c r="F460" t="str">
        <f>_xlfn.XLOOKUP(A460,'Limits &amp; Constraints'!$F$2:$F$5,'Limits &amp; Constraints'!$G$2:$G$5)</f>
        <v>Funfetti Fields</v>
      </c>
      <c r="G460" t="str">
        <f>_xlfn.XLOOKUP(B460,'Limits &amp; Constraints'!$F$6:$F$11,'Limits &amp; Constraints'!$G$6:$G$11)</f>
        <v>Molten Mocha Marsh</v>
      </c>
    </row>
    <row r="461" spans="1:7" x14ac:dyDescent="0.3">
      <c r="A461" t="s">
        <v>0</v>
      </c>
      <c r="B461" t="s">
        <v>12</v>
      </c>
      <c r="C461">
        <f>Table57[[#This Row],[total_cost]]/Table57[[#This Row],[units_shipped]]</f>
        <v>0.10571442855714429</v>
      </c>
      <c r="D461">
        <v>10001</v>
      </c>
      <c r="E461">
        <v>1057.25</v>
      </c>
      <c r="F461" t="str">
        <f>_xlfn.XLOOKUP(A461,'Limits &amp; Constraints'!$F$2:$F$5,'Limits &amp; Constraints'!$G$2:$G$5)</f>
        <v>Funfetti Fields</v>
      </c>
      <c r="G461" t="str">
        <f>_xlfn.XLOOKUP(B461,'Limits &amp; Constraints'!$F$6:$F$11,'Limits &amp; Constraints'!$G$6:$G$11)</f>
        <v>Molten Mocha Marsh</v>
      </c>
    </row>
    <row r="462" spans="1:7" x14ac:dyDescent="0.3">
      <c r="A462" t="s">
        <v>0</v>
      </c>
      <c r="B462" t="s">
        <v>12</v>
      </c>
      <c r="C462">
        <f>Table57[[#This Row],[total_cost]]/Table57[[#This Row],[units_shipped]]</f>
        <v>2.5714084407806665E-2</v>
      </c>
      <c r="D462">
        <v>14193</v>
      </c>
      <c r="E462">
        <v>364.96</v>
      </c>
      <c r="F462" t="str">
        <f>_xlfn.XLOOKUP(A462,'Limits &amp; Constraints'!$F$2:$F$5,'Limits &amp; Constraints'!$G$2:$G$5)</f>
        <v>Funfetti Fields</v>
      </c>
      <c r="G462" t="str">
        <f>_xlfn.XLOOKUP(B462,'Limits &amp; Constraints'!$F$6:$F$11,'Limits &amp; Constraints'!$G$6:$G$11)</f>
        <v>Molten Mocha Marsh</v>
      </c>
    </row>
    <row r="463" spans="1:7" x14ac:dyDescent="0.3">
      <c r="A463" t="s">
        <v>0</v>
      </c>
      <c r="B463" t="s">
        <v>12</v>
      </c>
      <c r="C463">
        <f>Table57[[#This Row],[total_cost]]/Table57[[#This Row],[units_shipped]]</f>
        <v>-4.2858358869594824E-3</v>
      </c>
      <c r="D463">
        <v>11748</v>
      </c>
      <c r="E463">
        <v>-50.35</v>
      </c>
      <c r="F463" t="str">
        <f>_xlfn.XLOOKUP(A463,'Limits &amp; Constraints'!$F$2:$F$5,'Limits &amp; Constraints'!$G$2:$G$5)</f>
        <v>Funfetti Fields</v>
      </c>
      <c r="G463" t="str">
        <f>_xlfn.XLOOKUP(B463,'Limits &amp; Constraints'!$F$6:$F$11,'Limits &amp; Constraints'!$G$6:$G$11)</f>
        <v>Molten Mocha Marsh</v>
      </c>
    </row>
    <row r="464" spans="1:7" x14ac:dyDescent="0.3">
      <c r="A464" t="s">
        <v>0</v>
      </c>
      <c r="B464" t="s">
        <v>12</v>
      </c>
      <c r="C464">
        <f>Table57[[#This Row],[total_cost]]/Table57[[#This Row],[units_shipped]]</f>
        <v>-4.2858210628597057E-3</v>
      </c>
      <c r="D464">
        <v>13379</v>
      </c>
      <c r="E464">
        <v>-57.34</v>
      </c>
      <c r="F464" t="str">
        <f>_xlfn.XLOOKUP(A464,'Limits &amp; Constraints'!$F$2:$F$5,'Limits &amp; Constraints'!$G$2:$G$5)</f>
        <v>Funfetti Fields</v>
      </c>
      <c r="G464" t="str">
        <f>_xlfn.XLOOKUP(B464,'Limits &amp; Constraints'!$F$6:$F$11,'Limits &amp; Constraints'!$G$6:$G$11)</f>
        <v>Molten Mocha Marsh</v>
      </c>
    </row>
    <row r="465" spans="1:7" x14ac:dyDescent="0.3">
      <c r="A465" t="s">
        <v>0</v>
      </c>
      <c r="B465" t="s">
        <v>12</v>
      </c>
      <c r="C465">
        <f>Table57[[#This Row],[total_cost]]/Table57[[#This Row],[units_shipped]]</f>
        <v>0.15571441392927662</v>
      </c>
      <c r="D465">
        <v>11142</v>
      </c>
      <c r="E465">
        <v>1734.97</v>
      </c>
      <c r="F465" t="str">
        <f>_xlfn.XLOOKUP(A465,'Limits &amp; Constraints'!$F$2:$F$5,'Limits &amp; Constraints'!$G$2:$G$5)</f>
        <v>Funfetti Fields</v>
      </c>
      <c r="G465" t="str">
        <f>_xlfn.XLOOKUP(B465,'Limits &amp; Constraints'!$F$6:$F$11,'Limits &amp; Constraints'!$G$6:$G$11)</f>
        <v>Molten Mocha Marsh</v>
      </c>
    </row>
    <row r="466" spans="1:7" x14ac:dyDescent="0.3">
      <c r="A466" t="s">
        <v>0</v>
      </c>
      <c r="B466" t="s">
        <v>12</v>
      </c>
      <c r="C466">
        <f>Table57[[#This Row],[total_cost]]/Table57[[#This Row],[units_shipped]]</f>
        <v>5.7144526912512421E-3</v>
      </c>
      <c r="D466">
        <v>17111</v>
      </c>
      <c r="E466">
        <v>97.78</v>
      </c>
      <c r="F466" t="str">
        <f>_xlfn.XLOOKUP(A466,'Limits &amp; Constraints'!$F$2:$F$5,'Limits &amp; Constraints'!$G$2:$G$5)</f>
        <v>Funfetti Fields</v>
      </c>
      <c r="G466" t="str">
        <f>_xlfn.XLOOKUP(B466,'Limits &amp; Constraints'!$F$6:$F$11,'Limits &amp; Constraints'!$G$6:$G$11)</f>
        <v>Molten Mocha Marsh</v>
      </c>
    </row>
    <row r="467" spans="1:7" x14ac:dyDescent="0.3">
      <c r="A467" t="s">
        <v>0</v>
      </c>
      <c r="B467" t="s">
        <v>12</v>
      </c>
      <c r="C467">
        <f>Table57[[#This Row],[total_cost]]/Table57[[#This Row],[units_shipped]]</f>
        <v>5.5714500828188525E-2</v>
      </c>
      <c r="D467">
        <v>19923</v>
      </c>
      <c r="E467">
        <v>1110</v>
      </c>
      <c r="F467" t="str">
        <f>_xlfn.XLOOKUP(A467,'Limits &amp; Constraints'!$F$2:$F$5,'Limits &amp; Constraints'!$G$2:$G$5)</f>
        <v>Funfetti Fields</v>
      </c>
      <c r="G467" t="str">
        <f>_xlfn.XLOOKUP(B467,'Limits &amp; Constraints'!$F$6:$F$11,'Limits &amp; Constraints'!$G$6:$G$11)</f>
        <v>Molten Mocha Marsh</v>
      </c>
    </row>
    <row r="468" spans="1:7" x14ac:dyDescent="0.3">
      <c r="A468" t="s">
        <v>0</v>
      </c>
      <c r="B468" t="s">
        <v>12</v>
      </c>
      <c r="C468">
        <f>Table57[[#This Row],[total_cost]]/Table57[[#This Row],[units_shipped]]</f>
        <v>0.10571392596323344</v>
      </c>
      <c r="D468">
        <v>11913</v>
      </c>
      <c r="E468">
        <v>1259.3699999999999</v>
      </c>
      <c r="F468" t="str">
        <f>_xlfn.XLOOKUP(A468,'Limits &amp; Constraints'!$F$2:$F$5,'Limits &amp; Constraints'!$G$2:$G$5)</f>
        <v>Funfetti Fields</v>
      </c>
      <c r="G468" t="str">
        <f>_xlfn.XLOOKUP(B468,'Limits &amp; Constraints'!$F$6:$F$11,'Limits &amp; Constraints'!$G$6:$G$11)</f>
        <v>Molten Mocha Marsh</v>
      </c>
    </row>
    <row r="469" spans="1:7" x14ac:dyDescent="0.3">
      <c r="A469" t="s">
        <v>0</v>
      </c>
      <c r="B469" t="s">
        <v>12</v>
      </c>
      <c r="C469">
        <f>Table57[[#This Row],[total_cost]]/Table57[[#This Row],[units_shipped]]</f>
        <v>9.5714034367485781E-2</v>
      </c>
      <c r="D469">
        <v>17051</v>
      </c>
      <c r="E469">
        <v>1632.02</v>
      </c>
      <c r="F469" t="str">
        <f>_xlfn.XLOOKUP(A469,'Limits &amp; Constraints'!$F$2:$F$5,'Limits &amp; Constraints'!$G$2:$G$5)</f>
        <v>Funfetti Fields</v>
      </c>
      <c r="G469" t="str">
        <f>_xlfn.XLOOKUP(B469,'Limits &amp; Constraints'!$F$6:$F$11,'Limits &amp; Constraints'!$G$6:$G$11)</f>
        <v>Molten Mocha Marsh</v>
      </c>
    </row>
    <row r="470" spans="1:7" x14ac:dyDescent="0.3">
      <c r="A470" t="s">
        <v>0</v>
      </c>
      <c r="B470" t="s">
        <v>12</v>
      </c>
      <c r="C470">
        <f>Table57[[#This Row],[total_cost]]/Table57[[#This Row],[units_shipped]]</f>
        <v>0.3557146551724138</v>
      </c>
      <c r="D470">
        <v>11600</v>
      </c>
      <c r="E470">
        <v>4126.29</v>
      </c>
      <c r="F470" t="str">
        <f>_xlfn.XLOOKUP(A470,'Limits &amp; Constraints'!$F$2:$F$5,'Limits &amp; Constraints'!$G$2:$G$5)</f>
        <v>Funfetti Fields</v>
      </c>
      <c r="G470" t="str">
        <f>_xlfn.XLOOKUP(B470,'Limits &amp; Constraints'!$F$6:$F$11,'Limits &amp; Constraints'!$G$6:$G$11)</f>
        <v>Molten Mocha Marsh</v>
      </c>
    </row>
    <row r="471" spans="1:7" x14ac:dyDescent="0.3">
      <c r="A471" t="s">
        <v>0</v>
      </c>
      <c r="B471" t="s">
        <v>12</v>
      </c>
      <c r="C471">
        <f>Table57[[#This Row],[total_cost]]/Table57[[#This Row],[units_shipped]]</f>
        <v>3.5714563610426658E-2</v>
      </c>
      <c r="D471">
        <v>15422</v>
      </c>
      <c r="E471">
        <v>550.79</v>
      </c>
      <c r="F471" t="str">
        <f>_xlfn.XLOOKUP(A471,'Limits &amp; Constraints'!$F$2:$F$5,'Limits &amp; Constraints'!$G$2:$G$5)</f>
        <v>Funfetti Fields</v>
      </c>
      <c r="G471" t="str">
        <f>_xlfn.XLOOKUP(B471,'Limits &amp; Constraints'!$F$6:$F$11,'Limits &amp; Constraints'!$G$6:$G$11)</f>
        <v>Molten Mocha Marsh</v>
      </c>
    </row>
    <row r="472" spans="1:7" x14ac:dyDescent="0.3">
      <c r="A472" t="s">
        <v>0</v>
      </c>
      <c r="B472" t="s">
        <v>12</v>
      </c>
      <c r="C472">
        <f>Table57[[#This Row],[total_cost]]/Table57[[#This Row],[units_shipped]]</f>
        <v>9.5714362676435738E-2</v>
      </c>
      <c r="D472">
        <v>18562</v>
      </c>
      <c r="E472">
        <v>1776.65</v>
      </c>
      <c r="F472" t="str">
        <f>_xlfn.XLOOKUP(A472,'Limits &amp; Constraints'!$F$2:$F$5,'Limits &amp; Constraints'!$G$2:$G$5)</f>
        <v>Funfetti Fields</v>
      </c>
      <c r="G472" t="str">
        <f>_xlfn.XLOOKUP(B472,'Limits &amp; Constraints'!$F$6:$F$11,'Limits &amp; Constraints'!$G$6:$G$11)</f>
        <v>Molten Mocha Marsh</v>
      </c>
    </row>
    <row r="473" spans="1:7" x14ac:dyDescent="0.3">
      <c r="A473" t="s">
        <v>0</v>
      </c>
      <c r="B473" t="s">
        <v>12</v>
      </c>
      <c r="C473">
        <f>Table57[[#This Row],[total_cost]]/Table57[[#This Row],[units_shipped]]</f>
        <v>3.5714476228579053E-2</v>
      </c>
      <c r="D473">
        <v>14997</v>
      </c>
      <c r="E473">
        <v>535.61</v>
      </c>
      <c r="F473" t="str">
        <f>_xlfn.XLOOKUP(A473,'Limits &amp; Constraints'!$F$2:$F$5,'Limits &amp; Constraints'!$G$2:$G$5)</f>
        <v>Funfetti Fields</v>
      </c>
      <c r="G473" t="str">
        <f>_xlfn.XLOOKUP(B473,'Limits &amp; Constraints'!$F$6:$F$11,'Limits &amp; Constraints'!$G$6:$G$11)</f>
        <v>Molten Mocha Marsh</v>
      </c>
    </row>
    <row r="474" spans="1:7" x14ac:dyDescent="0.3">
      <c r="A474" t="s">
        <v>0</v>
      </c>
      <c r="B474" t="s">
        <v>12</v>
      </c>
      <c r="C474">
        <f>Table57[[#This Row],[total_cost]]/Table57[[#This Row],[units_shipped]]</f>
        <v>1.5713981244671781E-2</v>
      </c>
      <c r="D474">
        <v>14076</v>
      </c>
      <c r="E474">
        <v>221.19</v>
      </c>
      <c r="F474" t="str">
        <f>_xlfn.XLOOKUP(A474,'Limits &amp; Constraints'!$F$2:$F$5,'Limits &amp; Constraints'!$G$2:$G$5)</f>
        <v>Funfetti Fields</v>
      </c>
      <c r="G474" t="str">
        <f>_xlfn.XLOOKUP(B474,'Limits &amp; Constraints'!$F$6:$F$11,'Limits &amp; Constraints'!$G$6:$G$11)</f>
        <v>Molten Mocha Marsh</v>
      </c>
    </row>
    <row r="475" spans="1:7" x14ac:dyDescent="0.3">
      <c r="A475" t="s">
        <v>0</v>
      </c>
      <c r="B475" t="s">
        <v>12</v>
      </c>
      <c r="C475">
        <f>Table57[[#This Row],[total_cost]]/Table57[[#This Row],[units_shipped]]</f>
        <v>1.5713979569969283E-2</v>
      </c>
      <c r="D475">
        <v>13999</v>
      </c>
      <c r="E475">
        <v>219.98</v>
      </c>
      <c r="F475" t="str">
        <f>_xlfn.XLOOKUP(A475,'Limits &amp; Constraints'!$F$2:$F$5,'Limits &amp; Constraints'!$G$2:$G$5)</f>
        <v>Funfetti Fields</v>
      </c>
      <c r="G475" t="str">
        <f>_xlfn.XLOOKUP(B475,'Limits &amp; Constraints'!$F$6:$F$11,'Limits &amp; Constraints'!$G$6:$G$11)</f>
        <v>Molten Mocha Marsh</v>
      </c>
    </row>
    <row r="476" spans="1:7" x14ac:dyDescent="0.3">
      <c r="A476" t="s">
        <v>0</v>
      </c>
      <c r="B476" t="s">
        <v>12</v>
      </c>
      <c r="C476">
        <f>Table57[[#This Row],[total_cost]]/Table57[[#This Row],[units_shipped]]</f>
        <v>4.5713950027414428E-2</v>
      </c>
      <c r="D476">
        <v>12767</v>
      </c>
      <c r="E476">
        <v>583.63</v>
      </c>
      <c r="F476" t="str">
        <f>_xlfn.XLOOKUP(A476,'Limits &amp; Constraints'!$F$2:$F$5,'Limits &amp; Constraints'!$G$2:$G$5)</f>
        <v>Funfetti Fields</v>
      </c>
      <c r="G476" t="str">
        <f>_xlfn.XLOOKUP(B476,'Limits &amp; Constraints'!$F$6:$F$11,'Limits &amp; Constraints'!$G$6:$G$11)</f>
        <v>Molten Mocha Marsh</v>
      </c>
    </row>
    <row r="477" spans="1:7" x14ac:dyDescent="0.3">
      <c r="A477" t="s">
        <v>0</v>
      </c>
      <c r="B477" t="s">
        <v>12</v>
      </c>
      <c r="C477">
        <f>Table57[[#This Row],[total_cost]]/Table57[[#This Row],[units_shipped]]</f>
        <v>6.5714285714285725E-2</v>
      </c>
      <c r="D477">
        <v>10598</v>
      </c>
      <c r="E477">
        <v>696.44</v>
      </c>
      <c r="F477" t="str">
        <f>_xlfn.XLOOKUP(A477,'Limits &amp; Constraints'!$F$2:$F$5,'Limits &amp; Constraints'!$G$2:$G$5)</f>
        <v>Funfetti Fields</v>
      </c>
      <c r="G477" t="str">
        <f>_xlfn.XLOOKUP(B477,'Limits &amp; Constraints'!$F$6:$F$11,'Limits &amp; Constraints'!$G$6:$G$11)</f>
        <v>Molten Mocha Marsh</v>
      </c>
    </row>
    <row r="478" spans="1:7" x14ac:dyDescent="0.3">
      <c r="A478" t="s">
        <v>0</v>
      </c>
      <c r="B478" t="s">
        <v>12</v>
      </c>
      <c r="C478">
        <f>Table57[[#This Row],[total_cost]]/Table57[[#This Row],[units_shipped]]</f>
        <v>5.571455399061033E-2</v>
      </c>
      <c r="D478">
        <v>10650</v>
      </c>
      <c r="E478">
        <v>593.36</v>
      </c>
      <c r="F478" t="str">
        <f>_xlfn.XLOOKUP(A478,'Limits &amp; Constraints'!$F$2:$F$5,'Limits &amp; Constraints'!$G$2:$G$5)</f>
        <v>Funfetti Fields</v>
      </c>
      <c r="G478" t="str">
        <f>_xlfn.XLOOKUP(B478,'Limits &amp; Constraints'!$F$6:$F$11,'Limits &amp; Constraints'!$G$6:$G$11)</f>
        <v>Molten Mocha Marsh</v>
      </c>
    </row>
    <row r="479" spans="1:7" x14ac:dyDescent="0.3">
      <c r="A479" t="s">
        <v>0</v>
      </c>
      <c r="B479" t="s">
        <v>8</v>
      </c>
      <c r="C479">
        <f>Table57[[#This Row],[total_cost]]/Table57[[#This Row],[units_shipped]]</f>
        <v>-1.2143131678069029E-2</v>
      </c>
      <c r="D479">
        <v>13009</v>
      </c>
      <c r="E479">
        <v>-157.97</v>
      </c>
      <c r="F479" t="str">
        <f>_xlfn.XLOOKUP(A479,'Limits &amp; Constraints'!$F$2:$F$5,'Limits &amp; Constraints'!$G$2:$G$5)</f>
        <v>Funfetti Fields</v>
      </c>
      <c r="G479" t="str">
        <f>_xlfn.XLOOKUP(B479,'Limits &amp; Constraints'!$F$6:$F$11,'Limits &amp; Constraints'!$G$6:$G$11)</f>
        <v>Peppermint Parlor</v>
      </c>
    </row>
    <row r="480" spans="1:7" x14ac:dyDescent="0.3">
      <c r="A480" t="s">
        <v>0</v>
      </c>
      <c r="B480" t="s">
        <v>8</v>
      </c>
      <c r="C480">
        <f>Table57[[#This Row],[total_cost]]/Table57[[#This Row],[units_shipped]]</f>
        <v>0.14785746958192297</v>
      </c>
      <c r="D480">
        <v>10931</v>
      </c>
      <c r="E480">
        <v>1616.23</v>
      </c>
      <c r="F480" t="str">
        <f>_xlfn.XLOOKUP(A480,'Limits &amp; Constraints'!$F$2:$F$5,'Limits &amp; Constraints'!$G$2:$G$5)</f>
        <v>Funfetti Fields</v>
      </c>
      <c r="G480" t="str">
        <f>_xlfn.XLOOKUP(B480,'Limits &amp; Constraints'!$F$6:$F$11,'Limits &amp; Constraints'!$G$6:$G$11)</f>
        <v>Peppermint Parlor</v>
      </c>
    </row>
    <row r="481" spans="1:7" x14ac:dyDescent="0.3">
      <c r="A481" t="s">
        <v>0</v>
      </c>
      <c r="B481" t="s">
        <v>8</v>
      </c>
      <c r="C481">
        <f>Table57[[#This Row],[total_cost]]/Table57[[#This Row],[units_shipped]]</f>
        <v>6.7857180197605727E-2</v>
      </c>
      <c r="D481">
        <v>19129</v>
      </c>
      <c r="E481">
        <v>1298.04</v>
      </c>
      <c r="F481" t="str">
        <f>_xlfn.XLOOKUP(A481,'Limits &amp; Constraints'!$F$2:$F$5,'Limits &amp; Constraints'!$G$2:$G$5)</f>
        <v>Funfetti Fields</v>
      </c>
      <c r="G481" t="str">
        <f>_xlfn.XLOOKUP(B481,'Limits &amp; Constraints'!$F$6:$F$11,'Limits &amp; Constraints'!$G$6:$G$11)</f>
        <v>Peppermint Parlor</v>
      </c>
    </row>
    <row r="482" spans="1:7" x14ac:dyDescent="0.3">
      <c r="A482" t="s">
        <v>0</v>
      </c>
      <c r="B482" t="s">
        <v>8</v>
      </c>
      <c r="C482">
        <f>Table57[[#This Row],[total_cost]]/Table57[[#This Row],[units_shipped]]</f>
        <v>0.11785706678027479</v>
      </c>
      <c r="D482">
        <v>18778</v>
      </c>
      <c r="E482">
        <v>2213.12</v>
      </c>
      <c r="F482" t="str">
        <f>_xlfn.XLOOKUP(A482,'Limits &amp; Constraints'!$F$2:$F$5,'Limits &amp; Constraints'!$G$2:$G$5)</f>
        <v>Funfetti Fields</v>
      </c>
      <c r="G482" t="str">
        <f>_xlfn.XLOOKUP(B482,'Limits &amp; Constraints'!$F$6:$F$11,'Limits &amp; Constraints'!$G$6:$G$11)</f>
        <v>Peppermint Parlor</v>
      </c>
    </row>
    <row r="483" spans="1:7" x14ac:dyDescent="0.3">
      <c r="A483" t="s">
        <v>0</v>
      </c>
      <c r="B483" t="s">
        <v>8</v>
      </c>
      <c r="C483">
        <f>Table57[[#This Row],[total_cost]]/Table57[[#This Row],[units_shipped]]</f>
        <v>7.8569527611443788E-3</v>
      </c>
      <c r="D483">
        <v>15030</v>
      </c>
      <c r="E483">
        <v>118.09</v>
      </c>
      <c r="F483" t="str">
        <f>_xlfn.XLOOKUP(A483,'Limits &amp; Constraints'!$F$2:$F$5,'Limits &amp; Constraints'!$G$2:$G$5)</f>
        <v>Funfetti Fields</v>
      </c>
      <c r="G483" t="str">
        <f>_xlfn.XLOOKUP(B483,'Limits &amp; Constraints'!$F$6:$F$11,'Limits &amp; Constraints'!$G$6:$G$11)</f>
        <v>Peppermint Parlor</v>
      </c>
    </row>
    <row r="484" spans="1:7" x14ac:dyDescent="0.3">
      <c r="A484" t="s">
        <v>0</v>
      </c>
      <c r="B484" t="s">
        <v>8</v>
      </c>
      <c r="C484">
        <f>Table57[[#This Row],[total_cost]]/Table57[[#This Row],[units_shipped]]</f>
        <v>1.7856974088367328E-2</v>
      </c>
      <c r="D484">
        <v>12697</v>
      </c>
      <c r="E484">
        <v>226.73</v>
      </c>
      <c r="F484" t="str">
        <f>_xlfn.XLOOKUP(A484,'Limits &amp; Constraints'!$F$2:$F$5,'Limits &amp; Constraints'!$G$2:$G$5)</f>
        <v>Funfetti Fields</v>
      </c>
      <c r="G484" t="str">
        <f>_xlfn.XLOOKUP(B484,'Limits &amp; Constraints'!$F$6:$F$11,'Limits &amp; Constraints'!$G$6:$G$11)</f>
        <v>Peppermint Parlor</v>
      </c>
    </row>
    <row r="485" spans="1:7" x14ac:dyDescent="0.3">
      <c r="A485" t="s">
        <v>0</v>
      </c>
      <c r="B485" t="s">
        <v>8</v>
      </c>
      <c r="C485">
        <f>Table57[[#This Row],[total_cost]]/Table57[[#This Row],[units_shipped]]</f>
        <v>-2.1430759803921567E-3</v>
      </c>
      <c r="D485">
        <v>19584</v>
      </c>
      <c r="E485">
        <v>-41.97</v>
      </c>
      <c r="F485" t="str">
        <f>_xlfn.XLOOKUP(A485,'Limits &amp; Constraints'!$F$2:$F$5,'Limits &amp; Constraints'!$G$2:$G$5)</f>
        <v>Funfetti Fields</v>
      </c>
      <c r="G485" t="str">
        <f>_xlfn.XLOOKUP(B485,'Limits &amp; Constraints'!$F$6:$F$11,'Limits &amp; Constraints'!$G$6:$G$11)</f>
        <v>Peppermint Parlor</v>
      </c>
    </row>
    <row r="486" spans="1:7" x14ac:dyDescent="0.3">
      <c r="A486" t="s">
        <v>0</v>
      </c>
      <c r="B486" t="s">
        <v>8</v>
      </c>
      <c r="C486">
        <f>Table57[[#This Row],[total_cost]]/Table57[[#This Row],[units_shipped]]</f>
        <v>0.24785707406337282</v>
      </c>
      <c r="D486">
        <v>10383</v>
      </c>
      <c r="E486">
        <v>2573.5</v>
      </c>
      <c r="F486" t="str">
        <f>_xlfn.XLOOKUP(A486,'Limits &amp; Constraints'!$F$2:$F$5,'Limits &amp; Constraints'!$G$2:$G$5)</f>
        <v>Funfetti Fields</v>
      </c>
      <c r="G486" t="str">
        <f>_xlfn.XLOOKUP(B486,'Limits &amp; Constraints'!$F$6:$F$11,'Limits &amp; Constraints'!$G$6:$G$11)</f>
        <v>Peppermint Parlor</v>
      </c>
    </row>
    <row r="487" spans="1:7" x14ac:dyDescent="0.3">
      <c r="A487" t="s">
        <v>0</v>
      </c>
      <c r="B487" t="s">
        <v>8</v>
      </c>
      <c r="C487">
        <f>Table57[[#This Row],[total_cost]]/Table57[[#This Row],[units_shipped]]</f>
        <v>4.7857385687574368E-2</v>
      </c>
      <c r="D487">
        <v>11766</v>
      </c>
      <c r="E487">
        <v>563.09</v>
      </c>
      <c r="F487" t="str">
        <f>_xlfn.XLOOKUP(A487,'Limits &amp; Constraints'!$F$2:$F$5,'Limits &amp; Constraints'!$G$2:$G$5)</f>
        <v>Funfetti Fields</v>
      </c>
      <c r="G487" t="str">
        <f>_xlfn.XLOOKUP(B487,'Limits &amp; Constraints'!$F$6:$F$11,'Limits &amp; Constraints'!$G$6:$G$11)</f>
        <v>Peppermint Parlor</v>
      </c>
    </row>
    <row r="488" spans="1:7" x14ac:dyDescent="0.3">
      <c r="A488" t="s">
        <v>0</v>
      </c>
      <c r="B488" t="s">
        <v>8</v>
      </c>
      <c r="C488">
        <f>Table57[[#This Row],[total_cost]]/Table57[[#This Row],[units_shipped]]</f>
        <v>0.22785736992688355</v>
      </c>
      <c r="D488">
        <v>18874</v>
      </c>
      <c r="E488">
        <v>4300.58</v>
      </c>
      <c r="F488" t="str">
        <f>_xlfn.XLOOKUP(A488,'Limits &amp; Constraints'!$F$2:$F$5,'Limits &amp; Constraints'!$G$2:$G$5)</f>
        <v>Funfetti Fields</v>
      </c>
      <c r="G488" t="str">
        <f>_xlfn.XLOOKUP(B488,'Limits &amp; Constraints'!$F$6:$F$11,'Limits &amp; Constraints'!$G$6:$G$11)</f>
        <v>Peppermint Parlor</v>
      </c>
    </row>
    <row r="489" spans="1:7" x14ac:dyDescent="0.3">
      <c r="A489" t="s">
        <v>0</v>
      </c>
      <c r="B489" t="s">
        <v>8</v>
      </c>
      <c r="C489">
        <f>Table57[[#This Row],[total_cost]]/Table57[[#This Row],[units_shipped]]</f>
        <v>0.39785726379952591</v>
      </c>
      <c r="D489">
        <v>11812</v>
      </c>
      <c r="E489">
        <v>4699.49</v>
      </c>
      <c r="F489" t="str">
        <f>_xlfn.XLOOKUP(A489,'Limits &amp; Constraints'!$F$2:$F$5,'Limits &amp; Constraints'!$G$2:$G$5)</f>
        <v>Funfetti Fields</v>
      </c>
      <c r="G489" t="str">
        <f>_xlfn.XLOOKUP(B489,'Limits &amp; Constraints'!$F$6:$F$11,'Limits &amp; Constraints'!$G$6:$G$11)</f>
        <v>Peppermint Parlor</v>
      </c>
    </row>
    <row r="490" spans="1:7" x14ac:dyDescent="0.3">
      <c r="A490" t="s">
        <v>0</v>
      </c>
      <c r="B490" t="s">
        <v>8</v>
      </c>
      <c r="C490">
        <f>Table57[[#This Row],[total_cost]]/Table57[[#This Row],[units_shipped]]</f>
        <v>1.7857234233081744E-2</v>
      </c>
      <c r="D490">
        <v>15634</v>
      </c>
      <c r="E490">
        <v>279.18</v>
      </c>
      <c r="F490" t="str">
        <f>_xlfn.XLOOKUP(A490,'Limits &amp; Constraints'!$F$2:$F$5,'Limits &amp; Constraints'!$G$2:$G$5)</f>
        <v>Funfetti Fields</v>
      </c>
      <c r="G490" t="str">
        <f>_xlfn.XLOOKUP(B490,'Limits &amp; Constraints'!$F$6:$F$11,'Limits &amp; Constraints'!$G$6:$G$11)</f>
        <v>Peppermint Parlor</v>
      </c>
    </row>
    <row r="491" spans="1:7" x14ac:dyDescent="0.3">
      <c r="A491" t="s">
        <v>0</v>
      </c>
      <c r="B491" t="s">
        <v>8</v>
      </c>
      <c r="C491">
        <f>Table57[[#This Row],[total_cost]]/Table57[[#This Row],[units_shipped]]</f>
        <v>0.90785726588964799</v>
      </c>
      <c r="D491">
        <v>17417</v>
      </c>
      <c r="E491">
        <v>15812.15</v>
      </c>
      <c r="F491" t="str">
        <f>_xlfn.XLOOKUP(A491,'Limits &amp; Constraints'!$F$2:$F$5,'Limits &amp; Constraints'!$G$2:$G$5)</f>
        <v>Funfetti Fields</v>
      </c>
      <c r="G491" t="str">
        <f>_xlfn.XLOOKUP(B491,'Limits &amp; Constraints'!$F$6:$F$11,'Limits &amp; Constraints'!$G$6:$G$11)</f>
        <v>Peppermint Parlor</v>
      </c>
    </row>
    <row r="492" spans="1:7" x14ac:dyDescent="0.3">
      <c r="A492" t="s">
        <v>0</v>
      </c>
      <c r="B492" t="s">
        <v>8</v>
      </c>
      <c r="C492">
        <f>Table57[[#This Row],[total_cost]]/Table57[[#This Row],[units_shipped]]</f>
        <v>7.8569195498124217E-3</v>
      </c>
      <c r="D492">
        <v>19192</v>
      </c>
      <c r="E492">
        <v>150.79</v>
      </c>
      <c r="F492" t="str">
        <f>_xlfn.XLOOKUP(A492,'Limits &amp; Constraints'!$F$2:$F$5,'Limits &amp; Constraints'!$G$2:$G$5)</f>
        <v>Funfetti Fields</v>
      </c>
      <c r="G492" t="str">
        <f>_xlfn.XLOOKUP(B492,'Limits &amp; Constraints'!$F$6:$F$11,'Limits &amp; Constraints'!$G$6:$G$11)</f>
        <v>Peppermint Parlor</v>
      </c>
    </row>
    <row r="493" spans="1:7" x14ac:dyDescent="0.3">
      <c r="A493" t="s">
        <v>0</v>
      </c>
      <c r="B493" t="s">
        <v>8</v>
      </c>
      <c r="C493">
        <f>Table57[[#This Row],[total_cost]]/Table57[[#This Row],[units_shipped]]</f>
        <v>1.7856807878693138E-2</v>
      </c>
      <c r="D493">
        <v>12794</v>
      </c>
      <c r="E493">
        <v>228.46</v>
      </c>
      <c r="F493" t="str">
        <f>_xlfn.XLOOKUP(A493,'Limits &amp; Constraints'!$F$2:$F$5,'Limits &amp; Constraints'!$G$2:$G$5)</f>
        <v>Funfetti Fields</v>
      </c>
      <c r="G493" t="str">
        <f>_xlfn.XLOOKUP(B493,'Limits &amp; Constraints'!$F$6:$F$11,'Limits &amp; Constraints'!$G$6:$G$11)</f>
        <v>Peppermint Parlor</v>
      </c>
    </row>
    <row r="494" spans="1:7" x14ac:dyDescent="0.3">
      <c r="A494" t="s">
        <v>0</v>
      </c>
      <c r="B494" t="s">
        <v>8</v>
      </c>
      <c r="C494">
        <f>Table57[[#This Row],[total_cost]]/Table57[[#This Row],[units_shipped]]</f>
        <v>8.7857430527587599E-2</v>
      </c>
      <c r="D494">
        <v>17381</v>
      </c>
      <c r="E494">
        <v>1527.05</v>
      </c>
      <c r="F494" t="str">
        <f>_xlfn.XLOOKUP(A494,'Limits &amp; Constraints'!$F$2:$F$5,'Limits &amp; Constraints'!$G$2:$G$5)</f>
        <v>Funfetti Fields</v>
      </c>
      <c r="G494" t="str">
        <f>_xlfn.XLOOKUP(B494,'Limits &amp; Constraints'!$F$6:$F$11,'Limits &amp; Constraints'!$G$6:$G$11)</f>
        <v>Peppermint Parlor</v>
      </c>
    </row>
    <row r="495" spans="1:7" x14ac:dyDescent="0.3">
      <c r="A495" t="s">
        <v>0</v>
      </c>
      <c r="B495" t="s">
        <v>8</v>
      </c>
      <c r="C495">
        <f>Table57[[#This Row],[total_cost]]/Table57[[#This Row],[units_shipped]]</f>
        <v>0.19785699197296155</v>
      </c>
      <c r="D495">
        <v>18936</v>
      </c>
      <c r="E495">
        <v>3746.62</v>
      </c>
      <c r="F495" t="str">
        <f>_xlfn.XLOOKUP(A495,'Limits &amp; Constraints'!$F$2:$F$5,'Limits &amp; Constraints'!$G$2:$G$5)</f>
        <v>Funfetti Fields</v>
      </c>
      <c r="G495" t="str">
        <f>_xlfn.XLOOKUP(B495,'Limits &amp; Constraints'!$F$6:$F$11,'Limits &amp; Constraints'!$G$6:$G$11)</f>
        <v>Peppermint Parlor</v>
      </c>
    </row>
    <row r="496" spans="1:7" x14ac:dyDescent="0.3">
      <c r="A496" t="s">
        <v>0</v>
      </c>
      <c r="B496" t="s">
        <v>8</v>
      </c>
      <c r="C496">
        <f>Table57[[#This Row],[total_cost]]/Table57[[#This Row],[units_shipped]]</f>
        <v>0.18785686402081977</v>
      </c>
      <c r="D496">
        <v>15370</v>
      </c>
      <c r="E496">
        <v>2887.36</v>
      </c>
      <c r="F496" t="str">
        <f>_xlfn.XLOOKUP(A496,'Limits &amp; Constraints'!$F$2:$F$5,'Limits &amp; Constraints'!$G$2:$G$5)</f>
        <v>Funfetti Fields</v>
      </c>
      <c r="G496" t="str">
        <f>_xlfn.XLOOKUP(B496,'Limits &amp; Constraints'!$F$6:$F$11,'Limits &amp; Constraints'!$G$6:$G$11)</f>
        <v>Peppermint Parlor</v>
      </c>
    </row>
    <row r="497" spans="1:7" x14ac:dyDescent="0.3">
      <c r="A497" t="s">
        <v>0</v>
      </c>
      <c r="B497" t="s">
        <v>8</v>
      </c>
      <c r="C497">
        <f>Table57[[#This Row],[total_cost]]/Table57[[#This Row],[units_shipped]]</f>
        <v>6.7857019214124972E-2</v>
      </c>
      <c r="D497">
        <v>11554</v>
      </c>
      <c r="E497">
        <v>784.02</v>
      </c>
      <c r="F497" t="str">
        <f>_xlfn.XLOOKUP(A497,'Limits &amp; Constraints'!$F$2:$F$5,'Limits &amp; Constraints'!$G$2:$G$5)</f>
        <v>Funfetti Fields</v>
      </c>
      <c r="G497" t="str">
        <f>_xlfn.XLOOKUP(B497,'Limits &amp; Constraints'!$F$6:$F$11,'Limits &amp; Constraints'!$G$6:$G$11)</f>
        <v>Peppermint Parlor</v>
      </c>
    </row>
    <row r="498" spans="1:7" x14ac:dyDescent="0.3">
      <c r="A498" t="s">
        <v>0</v>
      </c>
      <c r="B498" t="s">
        <v>8</v>
      </c>
      <c r="C498">
        <f>Table57[[#This Row],[total_cost]]/Table57[[#This Row],[units_shipped]]</f>
        <v>0.25785686802616392</v>
      </c>
      <c r="D498">
        <v>10396</v>
      </c>
      <c r="E498">
        <v>2680.68</v>
      </c>
      <c r="F498" t="str">
        <f>_xlfn.XLOOKUP(A498,'Limits &amp; Constraints'!$F$2:$F$5,'Limits &amp; Constraints'!$G$2:$G$5)</f>
        <v>Funfetti Fields</v>
      </c>
      <c r="G498" t="str">
        <f>_xlfn.XLOOKUP(B498,'Limits &amp; Constraints'!$F$6:$F$11,'Limits &amp; Constraints'!$G$6:$G$11)</f>
        <v>Peppermint Parlor</v>
      </c>
    </row>
    <row r="499" spans="1:7" x14ac:dyDescent="0.3">
      <c r="A499" t="s">
        <v>0</v>
      </c>
      <c r="B499" t="s">
        <v>8</v>
      </c>
      <c r="C499">
        <f>Table57[[#This Row],[total_cost]]/Table57[[#This Row],[units_shipped]]</f>
        <v>-2.1430730478589422E-3</v>
      </c>
      <c r="D499">
        <v>19850</v>
      </c>
      <c r="E499">
        <v>-42.54</v>
      </c>
      <c r="F499" t="str">
        <f>_xlfn.XLOOKUP(A499,'Limits &amp; Constraints'!$F$2:$F$5,'Limits &amp; Constraints'!$G$2:$G$5)</f>
        <v>Funfetti Fields</v>
      </c>
      <c r="G499" t="str">
        <f>_xlfn.XLOOKUP(B499,'Limits &amp; Constraints'!$F$6:$F$11,'Limits &amp; Constraints'!$G$6:$G$11)</f>
        <v>Peppermint Parlor</v>
      </c>
    </row>
    <row r="500" spans="1:7" x14ac:dyDescent="0.3">
      <c r="A500" t="s">
        <v>0</v>
      </c>
      <c r="B500" t="s">
        <v>8</v>
      </c>
      <c r="C500">
        <f>Table57[[#This Row],[total_cost]]/Table57[[#This Row],[units_shipped]]</f>
        <v>8.7857307647940933E-2</v>
      </c>
      <c r="D500">
        <v>17338</v>
      </c>
      <c r="E500">
        <v>1523.27</v>
      </c>
      <c r="F500" t="str">
        <f>_xlfn.XLOOKUP(A500,'Limits &amp; Constraints'!$F$2:$F$5,'Limits &amp; Constraints'!$G$2:$G$5)</f>
        <v>Funfetti Fields</v>
      </c>
      <c r="G500" t="str">
        <f>_xlfn.XLOOKUP(B500,'Limits &amp; Constraints'!$F$6:$F$11,'Limits &amp; Constraints'!$G$6:$G$11)</f>
        <v>Peppermint Parlor</v>
      </c>
    </row>
    <row r="501" spans="1:7" x14ac:dyDescent="0.3">
      <c r="A501" t="s">
        <v>0</v>
      </c>
      <c r="B501" t="s">
        <v>8</v>
      </c>
      <c r="C501">
        <f>Table57[[#This Row],[total_cost]]/Table57[[#This Row],[units_shipped]]</f>
        <v>0.19785721942330367</v>
      </c>
      <c r="D501">
        <v>18658</v>
      </c>
      <c r="E501">
        <v>3691.62</v>
      </c>
      <c r="F501" t="str">
        <f>_xlfn.XLOOKUP(A501,'Limits &amp; Constraints'!$F$2:$F$5,'Limits &amp; Constraints'!$G$2:$G$5)</f>
        <v>Funfetti Fields</v>
      </c>
      <c r="G501" t="str">
        <f>_xlfn.XLOOKUP(B501,'Limits &amp; Constraints'!$F$6:$F$11,'Limits &amp; Constraints'!$G$6:$G$11)</f>
        <v>Peppermint Parlor</v>
      </c>
    </row>
    <row r="502" spans="1:7" x14ac:dyDescent="0.3">
      <c r="A502" t="s">
        <v>0</v>
      </c>
      <c r="B502" t="s">
        <v>8</v>
      </c>
      <c r="C502">
        <f>Table57[[#This Row],[total_cost]]/Table57[[#This Row],[units_shipped]]</f>
        <v>0.3878569985861442</v>
      </c>
      <c r="D502">
        <v>14853</v>
      </c>
      <c r="E502">
        <v>5760.84</v>
      </c>
      <c r="F502" t="str">
        <f>_xlfn.XLOOKUP(A502,'Limits &amp; Constraints'!$F$2:$F$5,'Limits &amp; Constraints'!$G$2:$G$5)</f>
        <v>Funfetti Fields</v>
      </c>
      <c r="G502" t="str">
        <f>_xlfn.XLOOKUP(B502,'Limits &amp; Constraints'!$F$6:$F$11,'Limits &amp; Constraints'!$G$6:$G$11)</f>
        <v>Peppermint Parlor</v>
      </c>
    </row>
    <row r="503" spans="1:7" x14ac:dyDescent="0.3">
      <c r="A503" t="s">
        <v>0</v>
      </c>
      <c r="B503" t="s">
        <v>8</v>
      </c>
      <c r="C503">
        <f>Table57[[#This Row],[total_cost]]/Table57[[#This Row],[units_shipped]]</f>
        <v>0.62785714285714289</v>
      </c>
      <c r="D503">
        <v>18648</v>
      </c>
      <c r="E503">
        <v>11708.28</v>
      </c>
      <c r="F503" t="str">
        <f>_xlfn.XLOOKUP(A503,'Limits &amp; Constraints'!$F$2:$F$5,'Limits &amp; Constraints'!$G$2:$G$5)</f>
        <v>Funfetti Fields</v>
      </c>
      <c r="G503" t="str">
        <f>_xlfn.XLOOKUP(B503,'Limits &amp; Constraints'!$F$6:$F$11,'Limits &amp; Constraints'!$G$6:$G$11)</f>
        <v>Peppermint Parlor</v>
      </c>
    </row>
    <row r="504" spans="1:7" x14ac:dyDescent="0.3">
      <c r="A504" t="s">
        <v>0</v>
      </c>
      <c r="B504" t="s">
        <v>8</v>
      </c>
      <c r="C504">
        <f>Table57[[#This Row],[total_cost]]/Table57[[#This Row],[units_shipped]]</f>
        <v>0.21785703736523407</v>
      </c>
      <c r="D504">
        <v>13542</v>
      </c>
      <c r="E504">
        <v>2950.22</v>
      </c>
      <c r="F504" t="str">
        <f>_xlfn.XLOOKUP(A504,'Limits &amp; Constraints'!$F$2:$F$5,'Limits &amp; Constraints'!$G$2:$G$5)</f>
        <v>Funfetti Fields</v>
      </c>
      <c r="G504" t="str">
        <f>_xlfn.XLOOKUP(B504,'Limits &amp; Constraints'!$F$6:$F$11,'Limits &amp; Constraints'!$G$6:$G$11)</f>
        <v>Peppermint Parlor</v>
      </c>
    </row>
    <row r="505" spans="1:7" x14ac:dyDescent="0.3">
      <c r="A505" t="s">
        <v>0</v>
      </c>
      <c r="B505" t="s">
        <v>8</v>
      </c>
      <c r="C505">
        <f>Table57[[#This Row],[total_cost]]/Table57[[#This Row],[units_shipped]]</f>
        <v>0.41785748637383774</v>
      </c>
      <c r="D505">
        <v>12476</v>
      </c>
      <c r="E505">
        <v>5213.1899999999996</v>
      </c>
      <c r="F505" t="str">
        <f>_xlfn.XLOOKUP(A505,'Limits &amp; Constraints'!$F$2:$F$5,'Limits &amp; Constraints'!$G$2:$G$5)</f>
        <v>Funfetti Fields</v>
      </c>
      <c r="G505" t="str">
        <f>_xlfn.XLOOKUP(B505,'Limits &amp; Constraints'!$F$6:$F$11,'Limits &amp; Constraints'!$G$6:$G$11)</f>
        <v>Peppermint Parlor</v>
      </c>
    </row>
    <row r="506" spans="1:7" x14ac:dyDescent="0.3">
      <c r="A506" t="s">
        <v>0</v>
      </c>
      <c r="B506" t="s">
        <v>8</v>
      </c>
      <c r="C506">
        <f>Table57[[#This Row],[total_cost]]/Table57[[#This Row],[units_shipped]]</f>
        <v>0.45785686743271381</v>
      </c>
      <c r="D506">
        <v>12967</v>
      </c>
      <c r="E506">
        <v>5937.03</v>
      </c>
      <c r="F506" t="str">
        <f>_xlfn.XLOOKUP(A506,'Limits &amp; Constraints'!$F$2:$F$5,'Limits &amp; Constraints'!$G$2:$G$5)</f>
        <v>Funfetti Fields</v>
      </c>
      <c r="G506" t="str">
        <f>_xlfn.XLOOKUP(B506,'Limits &amp; Constraints'!$F$6:$F$11,'Limits &amp; Constraints'!$G$6:$G$11)</f>
        <v>Peppermint Parlor</v>
      </c>
    </row>
    <row r="507" spans="1:7" x14ac:dyDescent="0.3">
      <c r="A507" t="s">
        <v>0</v>
      </c>
      <c r="B507" t="s">
        <v>8</v>
      </c>
      <c r="C507">
        <f>Table57[[#This Row],[total_cost]]/Table57[[#This Row],[units_shipped]]</f>
        <v>-2.1428129064222459E-3</v>
      </c>
      <c r="D507">
        <v>16147</v>
      </c>
      <c r="E507">
        <v>-34.6</v>
      </c>
      <c r="F507" t="str">
        <f>_xlfn.XLOOKUP(A507,'Limits &amp; Constraints'!$F$2:$F$5,'Limits &amp; Constraints'!$G$2:$G$5)</f>
        <v>Funfetti Fields</v>
      </c>
      <c r="G507" t="str">
        <f>_xlfn.XLOOKUP(B507,'Limits &amp; Constraints'!$F$6:$F$11,'Limits &amp; Constraints'!$G$6:$G$11)</f>
        <v>Peppermint Parlor</v>
      </c>
    </row>
    <row r="508" spans="1:7" x14ac:dyDescent="0.3">
      <c r="A508" t="s">
        <v>0</v>
      </c>
      <c r="B508" t="s">
        <v>8</v>
      </c>
      <c r="C508">
        <f>Table57[[#This Row],[total_cost]]/Table57[[#This Row],[units_shipped]]</f>
        <v>3.7856921966807545E-2</v>
      </c>
      <c r="D508">
        <v>19402</v>
      </c>
      <c r="E508">
        <v>734.5</v>
      </c>
      <c r="F508" t="str">
        <f>_xlfn.XLOOKUP(A508,'Limits &amp; Constraints'!$F$2:$F$5,'Limits &amp; Constraints'!$G$2:$G$5)</f>
        <v>Funfetti Fields</v>
      </c>
      <c r="G508" t="str">
        <f>_xlfn.XLOOKUP(B508,'Limits &amp; Constraints'!$F$6:$F$11,'Limits &amp; Constraints'!$G$6:$G$11)</f>
        <v>Peppermint Parlor</v>
      </c>
    </row>
    <row r="509" spans="1:7" x14ac:dyDescent="0.3">
      <c r="A509" t="s">
        <v>0</v>
      </c>
      <c r="B509" t="s">
        <v>8</v>
      </c>
      <c r="C509">
        <f>Table57[[#This Row],[total_cost]]/Table57[[#This Row],[units_shipped]]</f>
        <v>0.61785678517776665</v>
      </c>
      <c r="D509">
        <v>11982</v>
      </c>
      <c r="E509">
        <v>7403.16</v>
      </c>
      <c r="F509" t="str">
        <f>_xlfn.XLOOKUP(A509,'Limits &amp; Constraints'!$F$2:$F$5,'Limits &amp; Constraints'!$G$2:$G$5)</f>
        <v>Funfetti Fields</v>
      </c>
      <c r="G509" t="str">
        <f>_xlfn.XLOOKUP(B509,'Limits &amp; Constraints'!$F$6:$F$11,'Limits &amp; Constraints'!$G$6:$G$11)</f>
        <v>Peppermint Parlor</v>
      </c>
    </row>
    <row r="510" spans="1:7" x14ac:dyDescent="0.3">
      <c r="A510" t="s">
        <v>0</v>
      </c>
      <c r="B510" t="s">
        <v>8</v>
      </c>
      <c r="C510">
        <f>Table57[[#This Row],[total_cost]]/Table57[[#This Row],[units_shipped]]</f>
        <v>7.8568823400685679E-3</v>
      </c>
      <c r="D510">
        <v>13709</v>
      </c>
      <c r="E510">
        <v>107.71</v>
      </c>
      <c r="F510" t="str">
        <f>_xlfn.XLOOKUP(A510,'Limits &amp; Constraints'!$F$2:$F$5,'Limits &amp; Constraints'!$G$2:$G$5)</f>
        <v>Funfetti Fields</v>
      </c>
      <c r="G510" t="str">
        <f>_xlfn.XLOOKUP(B510,'Limits &amp; Constraints'!$F$6:$F$11,'Limits &amp; Constraints'!$G$6:$G$11)</f>
        <v>Peppermint Parlor</v>
      </c>
    </row>
    <row r="511" spans="1:7" x14ac:dyDescent="0.3">
      <c r="A511" t="s">
        <v>0</v>
      </c>
      <c r="B511" t="s">
        <v>8</v>
      </c>
      <c r="C511">
        <f>Table57[[#This Row],[total_cost]]/Table57[[#This Row],[units_shipped]]</f>
        <v>8.7857032218091699E-2</v>
      </c>
      <c r="D511">
        <v>12912</v>
      </c>
      <c r="E511">
        <v>1134.4100000000001</v>
      </c>
      <c r="F511" t="str">
        <f>_xlfn.XLOOKUP(A511,'Limits &amp; Constraints'!$F$2:$F$5,'Limits &amp; Constraints'!$G$2:$G$5)</f>
        <v>Funfetti Fields</v>
      </c>
      <c r="G511" t="str">
        <f>_xlfn.XLOOKUP(B511,'Limits &amp; Constraints'!$F$6:$F$11,'Limits &amp; Constraints'!$G$6:$G$11)</f>
        <v>Peppermint Parlor</v>
      </c>
    </row>
    <row r="512" spans="1:7" x14ac:dyDescent="0.3">
      <c r="A512" t="s">
        <v>0</v>
      </c>
      <c r="B512" t="s">
        <v>8</v>
      </c>
      <c r="C512">
        <f>Table57[[#This Row],[total_cost]]/Table57[[#This Row],[units_shipped]]</f>
        <v>2.7857364021054806E-2</v>
      </c>
      <c r="D512">
        <v>19378</v>
      </c>
      <c r="E512">
        <v>539.82000000000005</v>
      </c>
      <c r="F512" t="str">
        <f>_xlfn.XLOOKUP(A512,'Limits &amp; Constraints'!$F$2:$F$5,'Limits &amp; Constraints'!$G$2:$G$5)</f>
        <v>Funfetti Fields</v>
      </c>
      <c r="G512" t="str">
        <f>_xlfn.XLOOKUP(B512,'Limits &amp; Constraints'!$F$6:$F$11,'Limits &amp; Constraints'!$G$6:$G$11)</f>
        <v>Peppermint Parlor</v>
      </c>
    </row>
    <row r="513" spans="1:7" x14ac:dyDescent="0.3">
      <c r="A513" t="s">
        <v>0</v>
      </c>
      <c r="B513" t="s">
        <v>8</v>
      </c>
      <c r="C513">
        <f>Table57[[#This Row],[total_cost]]/Table57[[#This Row],[units_shipped]]</f>
        <v>9.7857072931962802E-2</v>
      </c>
      <c r="D513">
        <v>10215</v>
      </c>
      <c r="E513">
        <v>999.61</v>
      </c>
      <c r="F513" t="str">
        <f>_xlfn.XLOOKUP(A513,'Limits &amp; Constraints'!$F$2:$F$5,'Limits &amp; Constraints'!$G$2:$G$5)</f>
        <v>Funfetti Fields</v>
      </c>
      <c r="G513" t="str">
        <f>_xlfn.XLOOKUP(B513,'Limits &amp; Constraints'!$F$6:$F$11,'Limits &amp; Constraints'!$G$6:$G$11)</f>
        <v>Peppermint Parlor</v>
      </c>
    </row>
    <row r="514" spans="1:7" x14ac:dyDescent="0.3">
      <c r="A514" t="s">
        <v>0</v>
      </c>
      <c r="B514" t="s">
        <v>8</v>
      </c>
      <c r="C514">
        <f>Table57[[#This Row],[total_cost]]/Table57[[#This Row],[units_shipped]]</f>
        <v>6.7857102735494015E-2</v>
      </c>
      <c r="D514">
        <v>17803</v>
      </c>
      <c r="E514">
        <v>1208.06</v>
      </c>
      <c r="F514" t="str">
        <f>_xlfn.XLOOKUP(A514,'Limits &amp; Constraints'!$F$2:$F$5,'Limits &amp; Constraints'!$G$2:$G$5)</f>
        <v>Funfetti Fields</v>
      </c>
      <c r="G514" t="str">
        <f>_xlfn.XLOOKUP(B514,'Limits &amp; Constraints'!$F$6:$F$11,'Limits &amp; Constraints'!$G$6:$G$11)</f>
        <v>Peppermint Parlor</v>
      </c>
    </row>
    <row r="515" spans="1:7" x14ac:dyDescent="0.3">
      <c r="A515" t="s">
        <v>0</v>
      </c>
      <c r="B515" t="s">
        <v>8</v>
      </c>
      <c r="C515">
        <f>Table57[[#This Row],[total_cost]]/Table57[[#This Row],[units_shipped]]</f>
        <v>0.16785708867480847</v>
      </c>
      <c r="D515">
        <v>13183</v>
      </c>
      <c r="E515">
        <v>2212.86</v>
      </c>
      <c r="F515" t="str">
        <f>_xlfn.XLOOKUP(A515,'Limits &amp; Constraints'!$F$2:$F$5,'Limits &amp; Constraints'!$G$2:$G$5)</f>
        <v>Funfetti Fields</v>
      </c>
      <c r="G515" t="str">
        <f>_xlfn.XLOOKUP(B515,'Limits &amp; Constraints'!$F$6:$F$11,'Limits &amp; Constraints'!$G$6:$G$11)</f>
        <v>Peppermint Parlor</v>
      </c>
    </row>
    <row r="516" spans="1:7" x14ac:dyDescent="0.3">
      <c r="A516" t="s">
        <v>0</v>
      </c>
      <c r="B516" t="s">
        <v>8</v>
      </c>
      <c r="C516">
        <f>Table57[[#This Row],[total_cost]]/Table57[[#This Row],[units_shipped]]</f>
        <v>4.7857001517050322E-2</v>
      </c>
      <c r="D516">
        <v>15161</v>
      </c>
      <c r="E516">
        <v>725.56</v>
      </c>
      <c r="F516" t="str">
        <f>_xlfn.XLOOKUP(A516,'Limits &amp; Constraints'!$F$2:$F$5,'Limits &amp; Constraints'!$G$2:$G$5)</f>
        <v>Funfetti Fields</v>
      </c>
      <c r="G516" t="str">
        <f>_xlfn.XLOOKUP(B516,'Limits &amp; Constraints'!$F$6:$F$11,'Limits &amp; Constraints'!$G$6:$G$11)</f>
        <v>Peppermint Parlor</v>
      </c>
    </row>
    <row r="517" spans="1:7" x14ac:dyDescent="0.3">
      <c r="A517" t="s">
        <v>0</v>
      </c>
      <c r="B517" t="s">
        <v>8</v>
      </c>
      <c r="C517">
        <f>Table57[[#This Row],[total_cost]]/Table57[[#This Row],[units_shipped]]</f>
        <v>2.7857097611959206E-2</v>
      </c>
      <c r="D517">
        <v>15787</v>
      </c>
      <c r="E517">
        <v>439.78</v>
      </c>
      <c r="F517" t="str">
        <f>_xlfn.XLOOKUP(A517,'Limits &amp; Constraints'!$F$2:$F$5,'Limits &amp; Constraints'!$G$2:$G$5)</f>
        <v>Funfetti Fields</v>
      </c>
      <c r="G517" t="str">
        <f>_xlfn.XLOOKUP(B517,'Limits &amp; Constraints'!$F$6:$F$11,'Limits &amp; Constraints'!$G$6:$G$11)</f>
        <v>Peppermint Parlor</v>
      </c>
    </row>
    <row r="518" spans="1:7" x14ac:dyDescent="0.3">
      <c r="A518" t="s">
        <v>0</v>
      </c>
      <c r="B518" t="s">
        <v>8</v>
      </c>
      <c r="C518">
        <f>Table57[[#This Row],[total_cost]]/Table57[[#This Row],[units_shipped]]</f>
        <v>9.7857025472473297E-2</v>
      </c>
      <c r="D518">
        <v>12170</v>
      </c>
      <c r="E518">
        <v>1190.92</v>
      </c>
      <c r="F518" t="str">
        <f>_xlfn.XLOOKUP(A518,'Limits &amp; Constraints'!$F$2:$F$5,'Limits &amp; Constraints'!$G$2:$G$5)</f>
        <v>Funfetti Fields</v>
      </c>
      <c r="G518" t="str">
        <f>_xlfn.XLOOKUP(B518,'Limits &amp; Constraints'!$F$6:$F$11,'Limits &amp; Constraints'!$G$6:$G$11)</f>
        <v>Peppermint Parlor</v>
      </c>
    </row>
    <row r="519" spans="1:7" x14ac:dyDescent="0.3">
      <c r="A519" t="s">
        <v>0</v>
      </c>
      <c r="B519" t="s">
        <v>8</v>
      </c>
      <c r="C519">
        <f>Table57[[#This Row],[total_cost]]/Table57[[#This Row],[units_shipped]]</f>
        <v>1.7856892010535558E-2</v>
      </c>
      <c r="D519">
        <v>11390</v>
      </c>
      <c r="E519">
        <v>203.39</v>
      </c>
      <c r="F519" t="str">
        <f>_xlfn.XLOOKUP(A519,'Limits &amp; Constraints'!$F$2:$F$5,'Limits &amp; Constraints'!$G$2:$G$5)</f>
        <v>Funfetti Fields</v>
      </c>
      <c r="G519" t="str">
        <f>_xlfn.XLOOKUP(B519,'Limits &amp; Constraints'!$F$6:$F$11,'Limits &amp; Constraints'!$G$6:$G$11)</f>
        <v>Peppermint Parlor</v>
      </c>
    </row>
    <row r="520" spans="1:7" x14ac:dyDescent="0.3">
      <c r="A520" t="s">
        <v>0</v>
      </c>
      <c r="B520" t="s">
        <v>8</v>
      </c>
      <c r="C520">
        <f>Table57[[#This Row],[total_cost]]/Table57[[#This Row],[units_shipped]]</f>
        <v>7.857374655200389E-3</v>
      </c>
      <c r="D520">
        <v>12326</v>
      </c>
      <c r="E520">
        <v>96.85</v>
      </c>
      <c r="F520" t="str">
        <f>_xlfn.XLOOKUP(A520,'Limits &amp; Constraints'!$F$2:$F$5,'Limits &amp; Constraints'!$G$2:$G$5)</f>
        <v>Funfetti Fields</v>
      </c>
      <c r="G520" t="str">
        <f>_xlfn.XLOOKUP(B520,'Limits &amp; Constraints'!$F$6:$F$11,'Limits &amp; Constraints'!$G$6:$G$11)</f>
        <v>Peppermint Parlor</v>
      </c>
    </row>
    <row r="521" spans="1:7" x14ac:dyDescent="0.3">
      <c r="A521" t="s">
        <v>0</v>
      </c>
      <c r="B521" t="s">
        <v>10</v>
      </c>
      <c r="C521">
        <f>Table57[[#This Row],[total_cost]]/Table57[[#This Row],[units_shipped]]</f>
        <v>0.22499951090677883</v>
      </c>
      <c r="D521">
        <v>10223</v>
      </c>
      <c r="E521">
        <v>2300.17</v>
      </c>
      <c r="F521" t="str">
        <f>_xlfn.XLOOKUP(A521,'Limits &amp; Constraints'!$F$2:$F$5,'Limits &amp; Constraints'!$G$2:$G$5)</f>
        <v>Funfetti Fields</v>
      </c>
      <c r="G521" t="str">
        <f>_xlfn.XLOOKUP(B521,'Limits &amp; Constraints'!$F$6:$F$11,'Limits &amp; Constraints'!$G$6:$G$11)</f>
        <v>Rainbow Sprinkle Summit</v>
      </c>
    </row>
    <row r="522" spans="1:7" x14ac:dyDescent="0.3">
      <c r="A522" t="s">
        <v>0</v>
      </c>
      <c r="B522" t="s">
        <v>10</v>
      </c>
      <c r="C522">
        <f>Table57[[#This Row],[total_cost]]/Table57[[#This Row],[units_shipped]]</f>
        <v>4.4999999999999998E-2</v>
      </c>
      <c r="D522">
        <v>18218</v>
      </c>
      <c r="E522">
        <v>819.81</v>
      </c>
      <c r="F522" t="str">
        <f>_xlfn.XLOOKUP(A522,'Limits &amp; Constraints'!$F$2:$F$5,'Limits &amp; Constraints'!$G$2:$G$5)</f>
        <v>Funfetti Fields</v>
      </c>
      <c r="G522" t="str">
        <f>_xlfn.XLOOKUP(B522,'Limits &amp; Constraints'!$F$6:$F$11,'Limits &amp; Constraints'!$G$6:$G$11)</f>
        <v>Rainbow Sprinkle Summit</v>
      </c>
    </row>
    <row r="523" spans="1:7" x14ac:dyDescent="0.3">
      <c r="A523" t="s">
        <v>0</v>
      </c>
      <c r="B523" t="s">
        <v>10</v>
      </c>
      <c r="C523">
        <f>Table57[[#This Row],[total_cost]]/Table57[[#This Row],[units_shipped]]</f>
        <v>7.499965173782823E-2</v>
      </c>
      <c r="D523">
        <v>14357</v>
      </c>
      <c r="E523">
        <v>1076.77</v>
      </c>
      <c r="F523" t="str">
        <f>_xlfn.XLOOKUP(A523,'Limits &amp; Constraints'!$F$2:$F$5,'Limits &amp; Constraints'!$G$2:$G$5)</f>
        <v>Funfetti Fields</v>
      </c>
      <c r="G523" t="str">
        <f>_xlfn.XLOOKUP(B523,'Limits &amp; Constraints'!$F$6:$F$11,'Limits &amp; Constraints'!$G$6:$G$11)</f>
        <v>Rainbow Sprinkle Summit</v>
      </c>
    </row>
    <row r="524" spans="1:7" x14ac:dyDescent="0.3">
      <c r="A524" t="s">
        <v>0</v>
      </c>
      <c r="B524" t="s">
        <v>10</v>
      </c>
      <c r="C524">
        <f>Table57[[#This Row],[total_cost]]/Table57[[#This Row],[units_shipped]]</f>
        <v>9.5000000000000001E-2</v>
      </c>
      <c r="D524">
        <v>15882</v>
      </c>
      <c r="E524">
        <v>1508.79</v>
      </c>
      <c r="F524" t="str">
        <f>_xlfn.XLOOKUP(A524,'Limits &amp; Constraints'!$F$2:$F$5,'Limits &amp; Constraints'!$G$2:$G$5)</f>
        <v>Funfetti Fields</v>
      </c>
      <c r="G524" t="str">
        <f>_xlfn.XLOOKUP(B524,'Limits &amp; Constraints'!$F$6:$F$11,'Limits &amp; Constraints'!$G$6:$G$11)</f>
        <v>Rainbow Sprinkle Summit</v>
      </c>
    </row>
    <row r="525" spans="1:7" x14ac:dyDescent="0.3">
      <c r="A525" t="s">
        <v>0</v>
      </c>
      <c r="B525" t="s">
        <v>10</v>
      </c>
      <c r="C525">
        <f>Table57[[#This Row],[total_cost]]/Table57[[#This Row],[units_shipped]]</f>
        <v>0.12499966057972982</v>
      </c>
      <c r="D525">
        <v>14731</v>
      </c>
      <c r="E525">
        <v>1841.37</v>
      </c>
      <c r="F525" t="str">
        <f>_xlfn.XLOOKUP(A525,'Limits &amp; Constraints'!$F$2:$F$5,'Limits &amp; Constraints'!$G$2:$G$5)</f>
        <v>Funfetti Fields</v>
      </c>
      <c r="G525" t="str">
        <f>_xlfn.XLOOKUP(B525,'Limits &amp; Constraints'!$F$6:$F$11,'Limits &amp; Constraints'!$G$6:$G$11)</f>
        <v>Rainbow Sprinkle Summit</v>
      </c>
    </row>
    <row r="526" spans="1:7" x14ac:dyDescent="0.3">
      <c r="A526" t="s">
        <v>0</v>
      </c>
      <c r="B526" t="s">
        <v>10</v>
      </c>
      <c r="C526">
        <f>Table57[[#This Row],[total_cost]]/Table57[[#This Row],[units_shipped]]</f>
        <v>0.16499966382034559</v>
      </c>
      <c r="D526">
        <v>14873</v>
      </c>
      <c r="E526">
        <v>2454.04</v>
      </c>
      <c r="F526" t="str">
        <f>_xlfn.XLOOKUP(A526,'Limits &amp; Constraints'!$F$2:$F$5,'Limits &amp; Constraints'!$G$2:$G$5)</f>
        <v>Funfetti Fields</v>
      </c>
      <c r="G526" t="str">
        <f>_xlfn.XLOOKUP(B526,'Limits &amp; Constraints'!$F$6:$F$11,'Limits &amp; Constraints'!$G$6:$G$11)</f>
        <v>Rainbow Sprinkle Summit</v>
      </c>
    </row>
    <row r="527" spans="1:7" x14ac:dyDescent="0.3">
      <c r="A527" t="s">
        <v>0</v>
      </c>
      <c r="B527" t="s">
        <v>10</v>
      </c>
      <c r="C527">
        <f>Table57[[#This Row],[total_cost]]/Table57[[#This Row],[units_shipped]]</f>
        <v>9.5000000000000001E-2</v>
      </c>
      <c r="D527">
        <v>12398</v>
      </c>
      <c r="E527">
        <v>1177.81</v>
      </c>
      <c r="F527" t="str">
        <f>_xlfn.XLOOKUP(A527,'Limits &amp; Constraints'!$F$2:$F$5,'Limits &amp; Constraints'!$G$2:$G$5)</f>
        <v>Funfetti Fields</v>
      </c>
      <c r="G527" t="str">
        <f>_xlfn.XLOOKUP(B527,'Limits &amp; Constraints'!$F$6:$F$11,'Limits &amp; Constraints'!$G$6:$G$11)</f>
        <v>Rainbow Sprinkle Summit</v>
      </c>
    </row>
    <row r="528" spans="1:7" x14ac:dyDescent="0.3">
      <c r="A528" t="s">
        <v>0</v>
      </c>
      <c r="B528" t="s">
        <v>10</v>
      </c>
      <c r="C528">
        <f>Table57[[#This Row],[total_cost]]/Table57[[#This Row],[units_shipped]]</f>
        <v>-5.000321564087723E-3</v>
      </c>
      <c r="D528">
        <v>15549</v>
      </c>
      <c r="E528">
        <v>-77.75</v>
      </c>
      <c r="F528" t="str">
        <f>_xlfn.XLOOKUP(A528,'Limits &amp; Constraints'!$F$2:$F$5,'Limits &amp; Constraints'!$G$2:$G$5)</f>
        <v>Funfetti Fields</v>
      </c>
      <c r="G528" t="str">
        <f>_xlfn.XLOOKUP(B528,'Limits &amp; Constraints'!$F$6:$F$11,'Limits &amp; Constraints'!$G$6:$G$11)</f>
        <v>Rainbow Sprinkle Summit</v>
      </c>
    </row>
    <row r="529" spans="1:7" x14ac:dyDescent="0.3">
      <c r="A529" t="s">
        <v>0</v>
      </c>
      <c r="B529" t="s">
        <v>10</v>
      </c>
      <c r="C529">
        <f>Table57[[#This Row],[total_cost]]/Table57[[#This Row],[units_shipped]]</f>
        <v>4.4999552011468505E-2</v>
      </c>
      <c r="D529">
        <v>11161</v>
      </c>
      <c r="E529">
        <v>502.24</v>
      </c>
      <c r="F529" t="str">
        <f>_xlfn.XLOOKUP(A529,'Limits &amp; Constraints'!$F$2:$F$5,'Limits &amp; Constraints'!$G$2:$G$5)</f>
        <v>Funfetti Fields</v>
      </c>
      <c r="G529" t="str">
        <f>_xlfn.XLOOKUP(B529,'Limits &amp; Constraints'!$F$6:$F$11,'Limits &amp; Constraints'!$G$6:$G$11)</f>
        <v>Rainbow Sprinkle Summit</v>
      </c>
    </row>
    <row r="530" spans="1:7" x14ac:dyDescent="0.3">
      <c r="A530" t="s">
        <v>0</v>
      </c>
      <c r="B530" t="s">
        <v>10</v>
      </c>
      <c r="C530">
        <f>Table57[[#This Row],[total_cost]]/Table57[[#This Row],[units_shipped]]</f>
        <v>3.4999999999999996E-2</v>
      </c>
      <c r="D530">
        <v>13002</v>
      </c>
      <c r="E530">
        <v>455.07</v>
      </c>
      <c r="F530" t="str">
        <f>_xlfn.XLOOKUP(A530,'Limits &amp; Constraints'!$F$2:$F$5,'Limits &amp; Constraints'!$G$2:$G$5)</f>
        <v>Funfetti Fields</v>
      </c>
      <c r="G530" t="str">
        <f>_xlfn.XLOOKUP(B530,'Limits &amp; Constraints'!$F$6:$F$11,'Limits &amp; Constraints'!$G$6:$G$11)</f>
        <v>Rainbow Sprinkle Summit</v>
      </c>
    </row>
    <row r="531" spans="1:7" x14ac:dyDescent="0.3">
      <c r="A531" t="s">
        <v>0</v>
      </c>
      <c r="B531" t="s">
        <v>10</v>
      </c>
      <c r="C531">
        <f>Table57[[#This Row],[total_cost]]/Table57[[#This Row],[units_shipped]]</f>
        <v>6.4999674627448434E-2</v>
      </c>
      <c r="D531">
        <v>15367</v>
      </c>
      <c r="E531">
        <v>998.85</v>
      </c>
      <c r="F531" t="str">
        <f>_xlfn.XLOOKUP(A531,'Limits &amp; Constraints'!$F$2:$F$5,'Limits &amp; Constraints'!$G$2:$G$5)</f>
        <v>Funfetti Fields</v>
      </c>
      <c r="G531" t="str">
        <f>_xlfn.XLOOKUP(B531,'Limits &amp; Constraints'!$F$6:$F$11,'Limits &amp; Constraints'!$G$6:$G$11)</f>
        <v>Rainbow Sprinkle Summit</v>
      </c>
    </row>
    <row r="532" spans="1:7" x14ac:dyDescent="0.3">
      <c r="A532" t="s">
        <v>0</v>
      </c>
      <c r="B532" t="s">
        <v>10</v>
      </c>
      <c r="C532">
        <f>Table57[[#This Row],[total_cost]]/Table57[[#This Row],[units_shipped]]</f>
        <v>0.64500039673093701</v>
      </c>
      <c r="D532">
        <v>12603</v>
      </c>
      <c r="E532">
        <v>8128.94</v>
      </c>
      <c r="F532" t="str">
        <f>_xlfn.XLOOKUP(A532,'Limits &amp; Constraints'!$F$2:$F$5,'Limits &amp; Constraints'!$G$2:$G$5)</f>
        <v>Funfetti Fields</v>
      </c>
      <c r="G532" t="str">
        <f>_xlfn.XLOOKUP(B532,'Limits &amp; Constraints'!$F$6:$F$11,'Limits &amp; Constraints'!$G$6:$G$11)</f>
        <v>Rainbow Sprinkle Summit</v>
      </c>
    </row>
    <row r="533" spans="1:7" x14ac:dyDescent="0.3">
      <c r="A533" t="s">
        <v>0</v>
      </c>
      <c r="B533" t="s">
        <v>10</v>
      </c>
      <c r="C533">
        <f>Table57[[#This Row],[total_cost]]/Table57[[#This Row],[units_shipped]]</f>
        <v>9.4999679959034758E-2</v>
      </c>
      <c r="D533">
        <v>15623</v>
      </c>
      <c r="E533">
        <v>1484.18</v>
      </c>
      <c r="F533" t="str">
        <f>_xlfn.XLOOKUP(A533,'Limits &amp; Constraints'!$F$2:$F$5,'Limits &amp; Constraints'!$G$2:$G$5)</f>
        <v>Funfetti Fields</v>
      </c>
      <c r="G533" t="str">
        <f>_xlfn.XLOOKUP(B533,'Limits &amp; Constraints'!$F$6:$F$11,'Limits &amp; Constraints'!$G$6:$G$11)</f>
        <v>Rainbow Sprinkle Summit</v>
      </c>
    </row>
    <row r="534" spans="1:7" x14ac:dyDescent="0.3">
      <c r="A534" t="s">
        <v>0</v>
      </c>
      <c r="B534" t="s">
        <v>10</v>
      </c>
      <c r="C534">
        <f>Table57[[#This Row],[total_cost]]/Table57[[#This Row],[units_shipped]]</f>
        <v>9.4999749662043761E-2</v>
      </c>
      <c r="D534">
        <v>19973</v>
      </c>
      <c r="E534">
        <v>1897.43</v>
      </c>
      <c r="F534" t="str">
        <f>_xlfn.XLOOKUP(A534,'Limits &amp; Constraints'!$F$2:$F$5,'Limits &amp; Constraints'!$G$2:$G$5)</f>
        <v>Funfetti Fields</v>
      </c>
      <c r="G534" t="str">
        <f>_xlfn.XLOOKUP(B534,'Limits &amp; Constraints'!$F$6:$F$11,'Limits &amp; Constraints'!$G$6:$G$11)</f>
        <v>Rainbow Sprinkle Summit</v>
      </c>
    </row>
    <row r="535" spans="1:7" x14ac:dyDescent="0.3">
      <c r="A535" t="s">
        <v>0</v>
      </c>
      <c r="B535" t="s">
        <v>10</v>
      </c>
      <c r="C535">
        <f>Table57[[#This Row],[total_cost]]/Table57[[#This Row],[units_shipped]]</f>
        <v>1.4999539721992083E-2</v>
      </c>
      <c r="D535">
        <v>10863</v>
      </c>
      <c r="E535">
        <v>162.94</v>
      </c>
      <c r="F535" t="str">
        <f>_xlfn.XLOOKUP(A535,'Limits &amp; Constraints'!$F$2:$F$5,'Limits &amp; Constraints'!$G$2:$G$5)</f>
        <v>Funfetti Fields</v>
      </c>
      <c r="G535" t="str">
        <f>_xlfn.XLOOKUP(B535,'Limits &amp; Constraints'!$F$6:$F$11,'Limits &amp; Constraints'!$G$6:$G$11)</f>
        <v>Rainbow Sprinkle Summit</v>
      </c>
    </row>
    <row r="536" spans="1:7" x14ac:dyDescent="0.3">
      <c r="A536" t="s">
        <v>0</v>
      </c>
      <c r="B536" t="s">
        <v>10</v>
      </c>
      <c r="C536">
        <f>Table57[[#This Row],[total_cost]]/Table57[[#This Row],[units_shipped]]</f>
        <v>0.19500000000000001</v>
      </c>
      <c r="D536">
        <v>18318</v>
      </c>
      <c r="E536">
        <v>3572.01</v>
      </c>
      <c r="F536" t="str">
        <f>_xlfn.XLOOKUP(A536,'Limits &amp; Constraints'!$F$2:$F$5,'Limits &amp; Constraints'!$G$2:$G$5)</f>
        <v>Funfetti Fields</v>
      </c>
      <c r="G536" t="str">
        <f>_xlfn.XLOOKUP(B536,'Limits &amp; Constraints'!$F$6:$F$11,'Limits &amp; Constraints'!$G$6:$G$11)</f>
        <v>Rainbow Sprinkle Summit</v>
      </c>
    </row>
    <row r="537" spans="1:7" x14ac:dyDescent="0.3">
      <c r="A537" t="s">
        <v>0</v>
      </c>
      <c r="B537" t="s">
        <v>10</v>
      </c>
      <c r="C537">
        <f>Table57[[#This Row],[total_cost]]/Table57[[#This Row],[units_shipped]]</f>
        <v>3.5000000000000003E-2</v>
      </c>
      <c r="D537">
        <v>18488</v>
      </c>
      <c r="E537">
        <v>647.08000000000004</v>
      </c>
      <c r="F537" t="str">
        <f>_xlfn.XLOOKUP(A537,'Limits &amp; Constraints'!$F$2:$F$5,'Limits &amp; Constraints'!$G$2:$G$5)</f>
        <v>Funfetti Fields</v>
      </c>
      <c r="G537" t="str">
        <f>_xlfn.XLOOKUP(B537,'Limits &amp; Constraints'!$F$6:$F$11,'Limits &amp; Constraints'!$G$6:$G$11)</f>
        <v>Rainbow Sprinkle Summit</v>
      </c>
    </row>
    <row r="538" spans="1:7" x14ac:dyDescent="0.3">
      <c r="A538" t="s">
        <v>0</v>
      </c>
      <c r="B538" t="s">
        <v>10</v>
      </c>
      <c r="C538">
        <f>Table57[[#This Row],[total_cost]]/Table57[[#This Row],[units_shipped]]</f>
        <v>-5.0000000000000001E-3</v>
      </c>
      <c r="D538">
        <v>11040</v>
      </c>
      <c r="E538">
        <v>-55.2</v>
      </c>
      <c r="F538" t="str">
        <f>_xlfn.XLOOKUP(A538,'Limits &amp; Constraints'!$F$2:$F$5,'Limits &amp; Constraints'!$G$2:$G$5)</f>
        <v>Funfetti Fields</v>
      </c>
      <c r="G538" t="str">
        <f>_xlfn.XLOOKUP(B538,'Limits &amp; Constraints'!$F$6:$F$11,'Limits &amp; Constraints'!$G$6:$G$11)</f>
        <v>Rainbow Sprinkle Summit</v>
      </c>
    </row>
    <row r="539" spans="1:7" x14ac:dyDescent="0.3">
      <c r="A539" t="s">
        <v>0</v>
      </c>
      <c r="B539" t="s">
        <v>10</v>
      </c>
      <c r="C539">
        <f>Table57[[#This Row],[total_cost]]/Table57[[#This Row],[units_shipped]]</f>
        <v>2.5000000000000001E-2</v>
      </c>
      <c r="D539">
        <v>15572</v>
      </c>
      <c r="E539">
        <v>389.3</v>
      </c>
      <c r="F539" t="str">
        <f>_xlfn.XLOOKUP(A539,'Limits &amp; Constraints'!$F$2:$F$5,'Limits &amp; Constraints'!$G$2:$G$5)</f>
        <v>Funfetti Fields</v>
      </c>
      <c r="G539" t="str">
        <f>_xlfn.XLOOKUP(B539,'Limits &amp; Constraints'!$F$6:$F$11,'Limits &amp; Constraints'!$G$6:$G$11)</f>
        <v>Rainbow Sprinkle Summit</v>
      </c>
    </row>
    <row r="540" spans="1:7" x14ac:dyDescent="0.3">
      <c r="A540" t="s">
        <v>0</v>
      </c>
      <c r="B540" t="s">
        <v>10</v>
      </c>
      <c r="C540">
        <f>Table57[[#This Row],[total_cost]]/Table57[[#This Row],[units_shipped]]</f>
        <v>6.5000000000000002E-2</v>
      </c>
      <c r="D540">
        <v>15938</v>
      </c>
      <c r="E540">
        <v>1035.97</v>
      </c>
      <c r="F540" t="str">
        <f>_xlfn.XLOOKUP(A540,'Limits &amp; Constraints'!$F$2:$F$5,'Limits &amp; Constraints'!$G$2:$G$5)</f>
        <v>Funfetti Fields</v>
      </c>
      <c r="G540" t="str">
        <f>_xlfn.XLOOKUP(B540,'Limits &amp; Constraints'!$F$6:$F$11,'Limits &amp; Constraints'!$G$6:$G$11)</f>
        <v>Rainbow Sprinkle Summit</v>
      </c>
    </row>
    <row r="541" spans="1:7" x14ac:dyDescent="0.3">
      <c r="A541" t="s">
        <v>0</v>
      </c>
      <c r="B541" t="s">
        <v>10</v>
      </c>
      <c r="C541">
        <f>Table57[[#This Row],[total_cost]]/Table57[[#This Row],[units_shipped]]</f>
        <v>-2.4999999999999998E-2</v>
      </c>
      <c r="D541">
        <v>12136</v>
      </c>
      <c r="E541">
        <v>-303.39999999999998</v>
      </c>
      <c r="F541" t="str">
        <f>_xlfn.XLOOKUP(A541,'Limits &amp; Constraints'!$F$2:$F$5,'Limits &amp; Constraints'!$G$2:$G$5)</f>
        <v>Funfetti Fields</v>
      </c>
      <c r="G541" t="str">
        <f>_xlfn.XLOOKUP(B541,'Limits &amp; Constraints'!$F$6:$F$11,'Limits &amp; Constraints'!$G$6:$G$11)</f>
        <v>Rainbow Sprinkle Summit</v>
      </c>
    </row>
    <row r="542" spans="1:7" x14ac:dyDescent="0.3">
      <c r="A542" t="s">
        <v>0</v>
      </c>
      <c r="B542" t="s">
        <v>10</v>
      </c>
      <c r="C542">
        <f>Table57[[#This Row],[total_cost]]/Table57[[#This Row],[units_shipped]]</f>
        <v>-5.0002758316323717E-3</v>
      </c>
      <c r="D542">
        <v>18127</v>
      </c>
      <c r="E542">
        <v>-90.64</v>
      </c>
      <c r="F542" t="str">
        <f>_xlfn.XLOOKUP(A542,'Limits &amp; Constraints'!$F$2:$F$5,'Limits &amp; Constraints'!$G$2:$G$5)</f>
        <v>Funfetti Fields</v>
      </c>
      <c r="G542" t="str">
        <f>_xlfn.XLOOKUP(B542,'Limits &amp; Constraints'!$F$6:$F$11,'Limits &amp; Constraints'!$G$6:$G$11)</f>
        <v>Rainbow Sprinkle Summit</v>
      </c>
    </row>
    <row r="543" spans="1:7" x14ac:dyDescent="0.3">
      <c r="A543" t="s">
        <v>0</v>
      </c>
      <c r="B543" t="s">
        <v>10</v>
      </c>
      <c r="C543">
        <f>Table57[[#This Row],[total_cost]]/Table57[[#This Row],[units_shipped]]</f>
        <v>-5.0004445629945769E-3</v>
      </c>
      <c r="D543">
        <v>11247</v>
      </c>
      <c r="E543">
        <v>-56.24</v>
      </c>
      <c r="F543" t="str">
        <f>_xlfn.XLOOKUP(A543,'Limits &amp; Constraints'!$F$2:$F$5,'Limits &amp; Constraints'!$G$2:$G$5)</f>
        <v>Funfetti Fields</v>
      </c>
      <c r="G543" t="str">
        <f>_xlfn.XLOOKUP(B543,'Limits &amp; Constraints'!$F$6:$F$11,'Limits &amp; Constraints'!$G$6:$G$11)</f>
        <v>Rainbow Sprinkle Summit</v>
      </c>
    </row>
    <row r="544" spans="1:7" x14ac:dyDescent="0.3">
      <c r="A544" t="s">
        <v>0</v>
      </c>
      <c r="B544" t="s">
        <v>10</v>
      </c>
      <c r="C544">
        <f>Table57[[#This Row],[total_cost]]/Table57[[#This Row],[units_shipped]]</f>
        <v>-5.0000000000000001E-3</v>
      </c>
      <c r="D544">
        <v>19598</v>
      </c>
      <c r="E544">
        <v>-97.99</v>
      </c>
      <c r="F544" t="str">
        <f>_xlfn.XLOOKUP(A544,'Limits &amp; Constraints'!$F$2:$F$5,'Limits &amp; Constraints'!$G$2:$G$5)</f>
        <v>Funfetti Fields</v>
      </c>
      <c r="G544" t="str">
        <f>_xlfn.XLOOKUP(B544,'Limits &amp; Constraints'!$F$6:$F$11,'Limits &amp; Constraints'!$G$6:$G$11)</f>
        <v>Rainbow Sprinkle Summit</v>
      </c>
    </row>
    <row r="545" spans="1:7" x14ac:dyDescent="0.3">
      <c r="A545" t="s">
        <v>0</v>
      </c>
      <c r="B545" t="s">
        <v>10</v>
      </c>
      <c r="C545">
        <f>Table57[[#This Row],[total_cost]]/Table57[[#This Row],[units_shipped]]</f>
        <v>5.499963096907521E-2</v>
      </c>
      <c r="D545">
        <v>13549</v>
      </c>
      <c r="E545">
        <v>745.19</v>
      </c>
      <c r="F545" t="str">
        <f>_xlfn.XLOOKUP(A545,'Limits &amp; Constraints'!$F$2:$F$5,'Limits &amp; Constraints'!$G$2:$G$5)</f>
        <v>Funfetti Fields</v>
      </c>
      <c r="G545" t="str">
        <f>_xlfn.XLOOKUP(B545,'Limits &amp; Constraints'!$F$6:$F$11,'Limits &amp; Constraints'!$G$6:$G$11)</f>
        <v>Rainbow Sprinkle Summit</v>
      </c>
    </row>
    <row r="546" spans="1:7" x14ac:dyDescent="0.3">
      <c r="A546" t="s">
        <v>0</v>
      </c>
      <c r="B546" t="s">
        <v>10</v>
      </c>
      <c r="C546">
        <f>Table57[[#This Row],[total_cost]]/Table57[[#This Row],[units_shipped]]</f>
        <v>4.9996630954787418E-3</v>
      </c>
      <c r="D546">
        <v>14841</v>
      </c>
      <c r="E546">
        <v>74.2</v>
      </c>
      <c r="F546" t="str">
        <f>_xlfn.XLOOKUP(A546,'Limits &amp; Constraints'!$F$2:$F$5,'Limits &amp; Constraints'!$G$2:$G$5)</f>
        <v>Funfetti Fields</v>
      </c>
      <c r="G546" t="str">
        <f>_xlfn.XLOOKUP(B546,'Limits &amp; Constraints'!$F$6:$F$11,'Limits &amp; Constraints'!$G$6:$G$11)</f>
        <v>Rainbow Sprinkle Summit</v>
      </c>
    </row>
    <row r="547" spans="1:7" x14ac:dyDescent="0.3">
      <c r="A547" t="s">
        <v>0</v>
      </c>
      <c r="B547" t="s">
        <v>10</v>
      </c>
      <c r="C547">
        <f>Table57[[#This Row],[total_cost]]/Table57[[#This Row],[units_shipped]]</f>
        <v>6.4999999999999988E-2</v>
      </c>
      <c r="D547">
        <v>18598</v>
      </c>
      <c r="E547">
        <v>1208.8699999999999</v>
      </c>
      <c r="F547" t="str">
        <f>_xlfn.XLOOKUP(A547,'Limits &amp; Constraints'!$F$2:$F$5,'Limits &amp; Constraints'!$G$2:$G$5)</f>
        <v>Funfetti Fields</v>
      </c>
      <c r="G547" t="str">
        <f>_xlfn.XLOOKUP(B547,'Limits &amp; Constraints'!$F$6:$F$11,'Limits &amp; Constraints'!$G$6:$G$11)</f>
        <v>Rainbow Sprinkle Summit</v>
      </c>
    </row>
    <row r="548" spans="1:7" x14ac:dyDescent="0.3">
      <c r="A548" t="s">
        <v>0</v>
      </c>
      <c r="B548" t="s">
        <v>10</v>
      </c>
      <c r="C548">
        <f>Table57[[#This Row],[total_cost]]/Table57[[#This Row],[units_shipped]]</f>
        <v>4.4999724684764056E-2</v>
      </c>
      <c r="D548">
        <v>18161</v>
      </c>
      <c r="E548">
        <v>817.24</v>
      </c>
      <c r="F548" t="str">
        <f>_xlfn.XLOOKUP(A548,'Limits &amp; Constraints'!$F$2:$F$5,'Limits &amp; Constraints'!$G$2:$G$5)</f>
        <v>Funfetti Fields</v>
      </c>
      <c r="G548" t="str">
        <f>_xlfn.XLOOKUP(B548,'Limits &amp; Constraints'!$F$6:$F$11,'Limits &amp; Constraints'!$G$6:$G$11)</f>
        <v>Rainbow Sprinkle Summit</v>
      </c>
    </row>
    <row r="549" spans="1:7" x14ac:dyDescent="0.3">
      <c r="A549" t="s">
        <v>0</v>
      </c>
      <c r="B549" t="s">
        <v>10</v>
      </c>
      <c r="C549">
        <f>Table57[[#This Row],[total_cost]]/Table57[[#This Row],[units_shipped]]</f>
        <v>0.16499957965531736</v>
      </c>
      <c r="D549">
        <v>11895</v>
      </c>
      <c r="E549">
        <v>1962.67</v>
      </c>
      <c r="F549" t="str">
        <f>_xlfn.XLOOKUP(A549,'Limits &amp; Constraints'!$F$2:$F$5,'Limits &amp; Constraints'!$G$2:$G$5)</f>
        <v>Funfetti Fields</v>
      </c>
      <c r="G549" t="str">
        <f>_xlfn.XLOOKUP(B549,'Limits &amp; Constraints'!$F$6:$F$11,'Limits &amp; Constraints'!$G$6:$G$11)</f>
        <v>Rainbow Sprinkle Summit</v>
      </c>
    </row>
    <row r="550" spans="1:7" x14ac:dyDescent="0.3">
      <c r="A550" t="s">
        <v>0</v>
      </c>
      <c r="B550" t="s">
        <v>10</v>
      </c>
      <c r="C550">
        <f>Table57[[#This Row],[total_cost]]/Table57[[#This Row],[units_shipped]]</f>
        <v>5.0000000000000001E-3</v>
      </c>
      <c r="D550">
        <v>18130</v>
      </c>
      <c r="E550">
        <v>90.65</v>
      </c>
      <c r="F550" t="str">
        <f>_xlfn.XLOOKUP(A550,'Limits &amp; Constraints'!$F$2:$F$5,'Limits &amp; Constraints'!$G$2:$G$5)</f>
        <v>Funfetti Fields</v>
      </c>
      <c r="G550" t="str">
        <f>_xlfn.XLOOKUP(B550,'Limits &amp; Constraints'!$F$6:$F$11,'Limits &amp; Constraints'!$G$6:$G$11)</f>
        <v>Rainbow Sprinkle Summit</v>
      </c>
    </row>
    <row r="551" spans="1:7" x14ac:dyDescent="0.3">
      <c r="A551" t="s">
        <v>0</v>
      </c>
      <c r="B551" t="s">
        <v>10</v>
      </c>
      <c r="C551">
        <f>Table57[[#This Row],[total_cost]]/Table57[[#This Row],[units_shipped]]</f>
        <v>5.4999668369038933E-2</v>
      </c>
      <c r="D551">
        <v>15077</v>
      </c>
      <c r="E551">
        <v>829.23</v>
      </c>
      <c r="F551" t="str">
        <f>_xlfn.XLOOKUP(A551,'Limits &amp; Constraints'!$F$2:$F$5,'Limits &amp; Constraints'!$G$2:$G$5)</f>
        <v>Funfetti Fields</v>
      </c>
      <c r="G551" t="str">
        <f>_xlfn.XLOOKUP(B551,'Limits &amp; Constraints'!$F$6:$F$11,'Limits &amp; Constraints'!$G$6:$G$11)</f>
        <v>Rainbow Sprinkle Summit</v>
      </c>
    </row>
    <row r="552" spans="1:7" x14ac:dyDescent="0.3">
      <c r="A552" t="s">
        <v>0</v>
      </c>
      <c r="B552" t="s">
        <v>10</v>
      </c>
      <c r="C552">
        <f>Table57[[#This Row],[total_cost]]/Table57[[#This Row],[units_shipped]]</f>
        <v>-5.0003218953196425E-3</v>
      </c>
      <c r="D552">
        <v>15533</v>
      </c>
      <c r="E552">
        <v>-77.67</v>
      </c>
      <c r="F552" t="str">
        <f>_xlfn.XLOOKUP(A552,'Limits &amp; Constraints'!$F$2:$F$5,'Limits &amp; Constraints'!$G$2:$G$5)</f>
        <v>Funfetti Fields</v>
      </c>
      <c r="G552" t="str">
        <f>_xlfn.XLOOKUP(B552,'Limits &amp; Constraints'!$F$6:$F$11,'Limits &amp; Constraints'!$G$6:$G$11)</f>
        <v>Rainbow Sprinkle Summit</v>
      </c>
    </row>
    <row r="553" spans="1:7" x14ac:dyDescent="0.3">
      <c r="A553" t="s">
        <v>0</v>
      </c>
      <c r="B553" t="s">
        <v>10</v>
      </c>
      <c r="C553">
        <f>Table57[[#This Row],[total_cost]]/Table57[[#This Row],[units_shipped]]</f>
        <v>0.12499973303433178</v>
      </c>
      <c r="D553">
        <v>18729</v>
      </c>
      <c r="E553">
        <v>2341.12</v>
      </c>
      <c r="F553" t="str">
        <f>_xlfn.XLOOKUP(A553,'Limits &amp; Constraints'!$F$2:$F$5,'Limits &amp; Constraints'!$G$2:$G$5)</f>
        <v>Funfetti Fields</v>
      </c>
      <c r="G553" t="str">
        <f>_xlfn.XLOOKUP(B553,'Limits &amp; Constraints'!$F$6:$F$11,'Limits &amp; Constraints'!$G$6:$G$11)</f>
        <v>Rainbow Sprinkle Summit</v>
      </c>
    </row>
    <row r="554" spans="1:7" x14ac:dyDescent="0.3">
      <c r="A554" t="s">
        <v>0</v>
      </c>
      <c r="B554" t="s">
        <v>10</v>
      </c>
      <c r="C554">
        <f>Table57[[#This Row],[total_cost]]/Table57[[#This Row],[units_shipped]]</f>
        <v>0.25499963828401939</v>
      </c>
      <c r="D554">
        <v>13823</v>
      </c>
      <c r="E554">
        <v>3524.86</v>
      </c>
      <c r="F554" t="str">
        <f>_xlfn.XLOOKUP(A554,'Limits &amp; Constraints'!$F$2:$F$5,'Limits &amp; Constraints'!$G$2:$G$5)</f>
        <v>Funfetti Fields</v>
      </c>
      <c r="G554" t="str">
        <f>_xlfn.XLOOKUP(B554,'Limits &amp; Constraints'!$F$6:$F$11,'Limits &amp; Constraints'!$G$6:$G$11)</f>
        <v>Rainbow Sprinkle Summit</v>
      </c>
    </row>
    <row r="555" spans="1:7" x14ac:dyDescent="0.3">
      <c r="A555" t="s">
        <v>0</v>
      </c>
      <c r="B555" t="s">
        <v>10</v>
      </c>
      <c r="C555">
        <f>Table57[[#This Row],[total_cost]]/Table57[[#This Row],[units_shipped]]</f>
        <v>7.4999703352121028E-2</v>
      </c>
      <c r="D555">
        <v>16855</v>
      </c>
      <c r="E555">
        <v>1264.1199999999999</v>
      </c>
      <c r="F555" t="str">
        <f>_xlfn.XLOOKUP(A555,'Limits &amp; Constraints'!$F$2:$F$5,'Limits &amp; Constraints'!$G$2:$G$5)</f>
        <v>Funfetti Fields</v>
      </c>
      <c r="G555" t="str">
        <f>_xlfn.XLOOKUP(B555,'Limits &amp; Constraints'!$F$6:$F$11,'Limits &amp; Constraints'!$G$6:$G$11)</f>
        <v>Rainbow Sprinkle Summit</v>
      </c>
    </row>
    <row r="556" spans="1:7" x14ac:dyDescent="0.3">
      <c r="A556" t="s">
        <v>0</v>
      </c>
      <c r="B556" t="s">
        <v>10</v>
      </c>
      <c r="C556">
        <f>Table57[[#This Row],[total_cost]]/Table57[[#This Row],[units_shipped]]</f>
        <v>5.5E-2</v>
      </c>
      <c r="D556">
        <v>11200</v>
      </c>
      <c r="E556">
        <v>616</v>
      </c>
      <c r="F556" t="str">
        <f>_xlfn.XLOOKUP(A556,'Limits &amp; Constraints'!$F$2:$F$5,'Limits &amp; Constraints'!$G$2:$G$5)</f>
        <v>Funfetti Fields</v>
      </c>
      <c r="G556" t="str">
        <f>_xlfn.XLOOKUP(B556,'Limits &amp; Constraints'!$F$6:$F$11,'Limits &amp; Constraints'!$G$6:$G$11)</f>
        <v>Rainbow Sprinkle Summit</v>
      </c>
    </row>
    <row r="557" spans="1:7" x14ac:dyDescent="0.3">
      <c r="A557" t="s">
        <v>0</v>
      </c>
      <c r="B557" t="s">
        <v>10</v>
      </c>
      <c r="C557">
        <f>Table57[[#This Row],[total_cost]]/Table57[[#This Row],[units_shipped]]</f>
        <v>1.4999678021765729E-2</v>
      </c>
      <c r="D557">
        <v>15529</v>
      </c>
      <c r="E557">
        <v>232.93</v>
      </c>
      <c r="F557" t="str">
        <f>_xlfn.XLOOKUP(A557,'Limits &amp; Constraints'!$F$2:$F$5,'Limits &amp; Constraints'!$G$2:$G$5)</f>
        <v>Funfetti Fields</v>
      </c>
      <c r="G557" t="str">
        <f>_xlfn.XLOOKUP(B557,'Limits &amp; Constraints'!$F$6:$F$11,'Limits &amp; Constraints'!$G$6:$G$11)</f>
        <v>Rainbow Sprinkle Summit</v>
      </c>
    </row>
    <row r="558" spans="1:7" x14ac:dyDescent="0.3">
      <c r="A558" t="s">
        <v>0</v>
      </c>
      <c r="B558" t="s">
        <v>10</v>
      </c>
      <c r="C558">
        <f>Table57[[#This Row],[total_cost]]/Table57[[#This Row],[units_shipped]]</f>
        <v>6.4999668896099594E-2</v>
      </c>
      <c r="D558">
        <v>15101</v>
      </c>
      <c r="E558">
        <v>981.56</v>
      </c>
      <c r="F558" t="str">
        <f>_xlfn.XLOOKUP(A558,'Limits &amp; Constraints'!$F$2:$F$5,'Limits &amp; Constraints'!$G$2:$G$5)</f>
        <v>Funfetti Fields</v>
      </c>
      <c r="G558" t="str">
        <f>_xlfn.XLOOKUP(B558,'Limits &amp; Constraints'!$F$6:$F$11,'Limits &amp; Constraints'!$G$6:$G$11)</f>
        <v>Rainbow Sprinkle Summit</v>
      </c>
    </row>
    <row r="559" spans="1:7" x14ac:dyDescent="0.3">
      <c r="A559" t="s">
        <v>0</v>
      </c>
      <c r="B559" t="s">
        <v>10</v>
      </c>
      <c r="C559">
        <f>Table57[[#This Row],[total_cost]]/Table57[[#This Row],[units_shipped]]</f>
        <v>0.11499961904761904</v>
      </c>
      <c r="D559">
        <v>13125</v>
      </c>
      <c r="E559">
        <v>1509.37</v>
      </c>
      <c r="F559" t="str">
        <f>_xlfn.XLOOKUP(A559,'Limits &amp; Constraints'!$F$2:$F$5,'Limits &amp; Constraints'!$G$2:$G$5)</f>
        <v>Funfetti Fields</v>
      </c>
      <c r="G559" t="str">
        <f>_xlfn.XLOOKUP(B559,'Limits &amp; Constraints'!$F$6:$F$11,'Limits &amp; Constraints'!$G$6:$G$11)</f>
        <v>Rainbow Sprinkle Summit</v>
      </c>
    </row>
    <row r="560" spans="1:7" x14ac:dyDescent="0.3">
      <c r="A560" t="s">
        <v>0</v>
      </c>
      <c r="B560" t="s">
        <v>10</v>
      </c>
      <c r="C560">
        <f>Table57[[#This Row],[total_cost]]/Table57[[#This Row],[units_shipped]]</f>
        <v>3.4999501246882794E-2</v>
      </c>
      <c r="D560">
        <v>10025</v>
      </c>
      <c r="E560">
        <v>350.87</v>
      </c>
      <c r="F560" t="str">
        <f>_xlfn.XLOOKUP(A560,'Limits &amp; Constraints'!$F$2:$F$5,'Limits &amp; Constraints'!$G$2:$G$5)</f>
        <v>Funfetti Fields</v>
      </c>
      <c r="G560" t="str">
        <f>_xlfn.XLOOKUP(B560,'Limits &amp; Constraints'!$F$6:$F$11,'Limits &amp; Constraints'!$G$6:$G$11)</f>
        <v>Rainbow Sprinkle Summit</v>
      </c>
    </row>
    <row r="561" spans="1:7" x14ac:dyDescent="0.3">
      <c r="A561" t="s">
        <v>0</v>
      </c>
      <c r="B561" t="s">
        <v>10</v>
      </c>
      <c r="C561">
        <f>Table57[[#This Row],[total_cost]]/Table57[[#This Row],[units_shipped]]</f>
        <v>-1.5000444247001334E-2</v>
      </c>
      <c r="D561">
        <v>11255</v>
      </c>
      <c r="E561">
        <v>-168.83</v>
      </c>
      <c r="F561" t="str">
        <f>_xlfn.XLOOKUP(A561,'Limits &amp; Constraints'!$F$2:$F$5,'Limits &amp; Constraints'!$G$2:$G$5)</f>
        <v>Funfetti Fields</v>
      </c>
      <c r="G561" t="str">
        <f>_xlfn.XLOOKUP(B561,'Limits &amp; Constraints'!$F$6:$F$11,'Limits &amp; Constraints'!$G$6:$G$11)</f>
        <v>Rainbow Sprinkle Summit</v>
      </c>
    </row>
    <row r="562" spans="1:7" x14ac:dyDescent="0.3">
      <c r="A562" t="s">
        <v>0</v>
      </c>
      <c r="B562" t="s">
        <v>10</v>
      </c>
      <c r="C562">
        <f>Table57[[#This Row],[total_cost]]/Table57[[#This Row],[units_shipped]]</f>
        <v>0.15499952367343051</v>
      </c>
      <c r="D562">
        <v>10497</v>
      </c>
      <c r="E562">
        <v>1627.03</v>
      </c>
      <c r="F562" t="str">
        <f>_xlfn.XLOOKUP(A562,'Limits &amp; Constraints'!$F$2:$F$5,'Limits &amp; Constraints'!$G$2:$G$5)</f>
        <v>Funfetti Fields</v>
      </c>
      <c r="G562" t="str">
        <f>_xlfn.XLOOKUP(B562,'Limits &amp; Constraints'!$F$6:$F$11,'Limits &amp; Constraints'!$G$6:$G$11)</f>
        <v>Rainbow Sprinkle Summit</v>
      </c>
    </row>
    <row r="563" spans="1:7" x14ac:dyDescent="0.3">
      <c r="A563" t="s">
        <v>0</v>
      </c>
      <c r="B563" t="s">
        <v>18</v>
      </c>
      <c r="C563">
        <f>Table57[[#This Row],[total_cost]]/Table57[[#This Row],[units_shipped]]</f>
        <v>-4.9995367367738353E-3</v>
      </c>
      <c r="D563">
        <v>10793</v>
      </c>
      <c r="E563">
        <v>-53.96</v>
      </c>
      <c r="F563" t="str">
        <f>_xlfn.XLOOKUP(A563,'Limits &amp; Constraints'!$F$2:$F$5,'Limits &amp; Constraints'!$G$2:$G$5)</f>
        <v>Funfetti Fields</v>
      </c>
      <c r="G563" t="str">
        <f>_xlfn.XLOOKUP(B563,'Limits &amp; Constraints'!$F$6:$F$11,'Limits &amp; Constraints'!$G$6:$G$11)</f>
        <v>Starburst Starlit Skies</v>
      </c>
    </row>
    <row r="564" spans="1:7" x14ac:dyDescent="0.3">
      <c r="A564" t="s">
        <v>0</v>
      </c>
      <c r="B564" t="s">
        <v>18</v>
      </c>
      <c r="C564">
        <f>Table57[[#This Row],[total_cost]]/Table57[[#This Row],[units_shipped]]</f>
        <v>-5.0000000000000001E-3</v>
      </c>
      <c r="D564">
        <v>18838</v>
      </c>
      <c r="E564">
        <v>-94.19</v>
      </c>
      <c r="F564" t="str">
        <f>_xlfn.XLOOKUP(A564,'Limits &amp; Constraints'!$F$2:$F$5,'Limits &amp; Constraints'!$G$2:$G$5)</f>
        <v>Funfetti Fields</v>
      </c>
      <c r="G564" t="str">
        <f>_xlfn.XLOOKUP(B564,'Limits &amp; Constraints'!$F$6:$F$11,'Limits &amp; Constraints'!$G$6:$G$11)</f>
        <v>Starburst Starlit Skies</v>
      </c>
    </row>
    <row r="565" spans="1:7" x14ac:dyDescent="0.3">
      <c r="A565" t="s">
        <v>0</v>
      </c>
      <c r="B565" t="s">
        <v>18</v>
      </c>
      <c r="C565">
        <f>Table57[[#This Row],[total_cost]]/Table57[[#This Row],[units_shipped]]</f>
        <v>4.5000312714991553E-2</v>
      </c>
      <c r="D565">
        <v>15989</v>
      </c>
      <c r="E565">
        <v>719.51</v>
      </c>
      <c r="F565" t="str">
        <f>_xlfn.XLOOKUP(A565,'Limits &amp; Constraints'!$F$2:$F$5,'Limits &amp; Constraints'!$G$2:$G$5)</f>
        <v>Funfetti Fields</v>
      </c>
      <c r="G565" t="str">
        <f>_xlfn.XLOOKUP(B565,'Limits &amp; Constraints'!$F$6:$F$11,'Limits &amp; Constraints'!$G$6:$G$11)</f>
        <v>Starburst Starlit Skies</v>
      </c>
    </row>
    <row r="566" spans="1:7" x14ac:dyDescent="0.3">
      <c r="A566" t="s">
        <v>0</v>
      </c>
      <c r="B566" t="s">
        <v>18</v>
      </c>
      <c r="C566">
        <f>Table57[[#This Row],[total_cost]]/Table57[[#This Row],[units_shipped]]</f>
        <v>1.5000391144488773E-2</v>
      </c>
      <c r="D566">
        <v>12783</v>
      </c>
      <c r="E566">
        <v>191.75</v>
      </c>
      <c r="F566" t="str">
        <f>_xlfn.XLOOKUP(A566,'Limits &amp; Constraints'!$F$2:$F$5,'Limits &amp; Constraints'!$G$2:$G$5)</f>
        <v>Funfetti Fields</v>
      </c>
      <c r="G566" t="str">
        <f>_xlfn.XLOOKUP(B566,'Limits &amp; Constraints'!$F$6:$F$11,'Limits &amp; Constraints'!$G$6:$G$11)</f>
        <v>Starburst Starlit Skies</v>
      </c>
    </row>
    <row r="567" spans="1:7" x14ac:dyDescent="0.3">
      <c r="A567" t="s">
        <v>0</v>
      </c>
      <c r="B567" t="s">
        <v>18</v>
      </c>
      <c r="C567">
        <f>Table57[[#This Row],[total_cost]]/Table57[[#This Row],[units_shipped]]</f>
        <v>5.500028113578858E-2</v>
      </c>
      <c r="D567">
        <v>17785</v>
      </c>
      <c r="E567">
        <v>978.18</v>
      </c>
      <c r="F567" t="str">
        <f>_xlfn.XLOOKUP(A567,'Limits &amp; Constraints'!$F$2:$F$5,'Limits &amp; Constraints'!$G$2:$G$5)</f>
        <v>Funfetti Fields</v>
      </c>
      <c r="G567" t="str">
        <f>_xlfn.XLOOKUP(B567,'Limits &amp; Constraints'!$F$6:$F$11,'Limits &amp; Constraints'!$G$6:$G$11)</f>
        <v>Starburst Starlit Skies</v>
      </c>
    </row>
    <row r="568" spans="1:7" x14ac:dyDescent="0.3">
      <c r="A568" t="s">
        <v>0</v>
      </c>
      <c r="B568" t="s">
        <v>18</v>
      </c>
      <c r="C568">
        <f>Table57[[#This Row],[total_cost]]/Table57[[#This Row],[units_shipped]]</f>
        <v>3.5000443380331647E-2</v>
      </c>
      <c r="D568">
        <v>11277</v>
      </c>
      <c r="E568">
        <v>394.7</v>
      </c>
      <c r="F568" t="str">
        <f>_xlfn.XLOOKUP(A568,'Limits &amp; Constraints'!$F$2:$F$5,'Limits &amp; Constraints'!$G$2:$G$5)</f>
        <v>Funfetti Fields</v>
      </c>
      <c r="G568" t="str">
        <f>_xlfn.XLOOKUP(B568,'Limits &amp; Constraints'!$F$6:$F$11,'Limits &amp; Constraints'!$G$6:$G$11)</f>
        <v>Starburst Starlit Skies</v>
      </c>
    </row>
    <row r="569" spans="1:7" x14ac:dyDescent="0.3">
      <c r="A569" t="s">
        <v>0</v>
      </c>
      <c r="B569" t="s">
        <v>18</v>
      </c>
      <c r="C569">
        <f>Table57[[#This Row],[total_cost]]/Table57[[#This Row],[units_shipped]]</f>
        <v>0.10500026190351475</v>
      </c>
      <c r="D569">
        <v>19091</v>
      </c>
      <c r="E569">
        <v>2004.56</v>
      </c>
      <c r="F569" t="str">
        <f>_xlfn.XLOOKUP(A569,'Limits &amp; Constraints'!$F$2:$F$5,'Limits &amp; Constraints'!$G$2:$G$5)</f>
        <v>Funfetti Fields</v>
      </c>
      <c r="G569" t="str">
        <f>_xlfn.XLOOKUP(B569,'Limits &amp; Constraints'!$F$6:$F$11,'Limits &amp; Constraints'!$G$6:$G$11)</f>
        <v>Starburst Starlit Skies</v>
      </c>
    </row>
    <row r="570" spans="1:7" x14ac:dyDescent="0.3">
      <c r="A570" t="s">
        <v>0</v>
      </c>
      <c r="B570" t="s">
        <v>18</v>
      </c>
      <c r="C570">
        <f>Table57[[#This Row],[total_cost]]/Table57[[#This Row],[units_shipped]]</f>
        <v>0.185</v>
      </c>
      <c r="D570">
        <v>14926</v>
      </c>
      <c r="E570">
        <v>2761.31</v>
      </c>
      <c r="F570" t="str">
        <f>_xlfn.XLOOKUP(A570,'Limits &amp; Constraints'!$F$2:$F$5,'Limits &amp; Constraints'!$G$2:$G$5)</f>
        <v>Funfetti Fields</v>
      </c>
      <c r="G570" t="str">
        <f>_xlfn.XLOOKUP(B570,'Limits &amp; Constraints'!$F$6:$F$11,'Limits &amp; Constraints'!$G$6:$G$11)</f>
        <v>Starburst Starlit Skies</v>
      </c>
    </row>
    <row r="571" spans="1:7" x14ac:dyDescent="0.3">
      <c r="A571" t="s">
        <v>0</v>
      </c>
      <c r="B571" t="s">
        <v>18</v>
      </c>
      <c r="C571">
        <f>Table57[[#This Row],[total_cost]]/Table57[[#This Row],[units_shipped]]</f>
        <v>5.4999707036971934E-2</v>
      </c>
      <c r="D571">
        <v>17067</v>
      </c>
      <c r="E571">
        <v>938.68</v>
      </c>
      <c r="F571" t="str">
        <f>_xlfn.XLOOKUP(A571,'Limits &amp; Constraints'!$F$2:$F$5,'Limits &amp; Constraints'!$G$2:$G$5)</f>
        <v>Funfetti Fields</v>
      </c>
      <c r="G571" t="str">
        <f>_xlfn.XLOOKUP(B571,'Limits &amp; Constraints'!$F$6:$F$11,'Limits &amp; Constraints'!$G$6:$G$11)</f>
        <v>Starburst Starlit Skies</v>
      </c>
    </row>
    <row r="572" spans="1:7" x14ac:dyDescent="0.3">
      <c r="A572" t="s">
        <v>0</v>
      </c>
      <c r="B572" t="s">
        <v>18</v>
      </c>
      <c r="C572">
        <f>Table57[[#This Row],[total_cost]]/Table57[[#This Row],[units_shipped]]</f>
        <v>2.5000265745415893E-2</v>
      </c>
      <c r="D572">
        <v>18815</v>
      </c>
      <c r="E572">
        <v>470.38</v>
      </c>
      <c r="F572" t="str">
        <f>_xlfn.XLOOKUP(A572,'Limits &amp; Constraints'!$F$2:$F$5,'Limits &amp; Constraints'!$G$2:$G$5)</f>
        <v>Funfetti Fields</v>
      </c>
      <c r="G572" t="str">
        <f>_xlfn.XLOOKUP(B572,'Limits &amp; Constraints'!$F$6:$F$11,'Limits &amp; Constraints'!$G$6:$G$11)</f>
        <v>Starburst Starlit Skies</v>
      </c>
    </row>
    <row r="573" spans="1:7" x14ac:dyDescent="0.3">
      <c r="A573" t="s">
        <v>0</v>
      </c>
      <c r="B573" t="s">
        <v>18</v>
      </c>
      <c r="C573">
        <f>Table57[[#This Row],[total_cost]]/Table57[[#This Row],[units_shipped]]</f>
        <v>2.5000000000000001E-2</v>
      </c>
      <c r="D573">
        <v>13432</v>
      </c>
      <c r="E573">
        <v>335.8</v>
      </c>
      <c r="F573" t="str">
        <f>_xlfn.XLOOKUP(A573,'Limits &amp; Constraints'!$F$2:$F$5,'Limits &amp; Constraints'!$G$2:$G$5)</f>
        <v>Funfetti Fields</v>
      </c>
      <c r="G573" t="str">
        <f>_xlfn.XLOOKUP(B573,'Limits &amp; Constraints'!$F$6:$F$11,'Limits &amp; Constraints'!$G$6:$G$11)</f>
        <v>Starburst Starlit Skies</v>
      </c>
    </row>
    <row r="574" spans="1:7" x14ac:dyDescent="0.3">
      <c r="A574" t="s">
        <v>0</v>
      </c>
      <c r="B574" t="s">
        <v>18</v>
      </c>
      <c r="C574">
        <f>Table57[[#This Row],[total_cost]]/Table57[[#This Row],[units_shipped]]</f>
        <v>-4.9997124288261351E-3</v>
      </c>
      <c r="D574">
        <v>17387</v>
      </c>
      <c r="E574">
        <v>-86.93</v>
      </c>
      <c r="F574" t="str">
        <f>_xlfn.XLOOKUP(A574,'Limits &amp; Constraints'!$F$2:$F$5,'Limits &amp; Constraints'!$G$2:$G$5)</f>
        <v>Funfetti Fields</v>
      </c>
      <c r="G574" t="str">
        <f>_xlfn.XLOOKUP(B574,'Limits &amp; Constraints'!$F$6:$F$11,'Limits &amp; Constraints'!$G$6:$G$11)</f>
        <v>Starburst Starlit Skies</v>
      </c>
    </row>
    <row r="575" spans="1:7" x14ac:dyDescent="0.3">
      <c r="A575" t="s">
        <v>0</v>
      </c>
      <c r="B575" t="s">
        <v>18</v>
      </c>
      <c r="C575">
        <f>Table57[[#This Row],[total_cost]]/Table57[[#This Row],[units_shipped]]</f>
        <v>0.1150002917663535</v>
      </c>
      <c r="D575">
        <v>17137</v>
      </c>
      <c r="E575">
        <v>1970.76</v>
      </c>
      <c r="F575" t="str">
        <f>_xlfn.XLOOKUP(A575,'Limits &amp; Constraints'!$F$2:$F$5,'Limits &amp; Constraints'!$G$2:$G$5)</f>
        <v>Funfetti Fields</v>
      </c>
      <c r="G575" t="str">
        <f>_xlfn.XLOOKUP(B575,'Limits &amp; Constraints'!$F$6:$F$11,'Limits &amp; Constraints'!$G$6:$G$11)</f>
        <v>Starburst Starlit Skies</v>
      </c>
    </row>
    <row r="576" spans="1:7" x14ac:dyDescent="0.3">
      <c r="A576" t="s">
        <v>0</v>
      </c>
      <c r="B576" t="s">
        <v>18</v>
      </c>
      <c r="C576">
        <f>Table57[[#This Row],[total_cost]]/Table57[[#This Row],[units_shipped]]</f>
        <v>6.5000257745244608E-2</v>
      </c>
      <c r="D576">
        <v>19399</v>
      </c>
      <c r="E576">
        <v>1260.94</v>
      </c>
      <c r="F576" t="str">
        <f>_xlfn.XLOOKUP(A576,'Limits &amp; Constraints'!$F$2:$F$5,'Limits &amp; Constraints'!$G$2:$G$5)</f>
        <v>Funfetti Fields</v>
      </c>
      <c r="G576" t="str">
        <f>_xlfn.XLOOKUP(B576,'Limits &amp; Constraints'!$F$6:$F$11,'Limits &amp; Constraints'!$G$6:$G$11)</f>
        <v>Starburst Starlit Skies</v>
      </c>
    </row>
    <row r="577" spans="1:7" x14ac:dyDescent="0.3">
      <c r="A577" t="s">
        <v>0</v>
      </c>
      <c r="B577" t="s">
        <v>18</v>
      </c>
      <c r="C577">
        <f>Table57[[#This Row],[total_cost]]/Table57[[#This Row],[units_shipped]]</f>
        <v>3.5000000000000003E-2</v>
      </c>
      <c r="D577">
        <v>16982</v>
      </c>
      <c r="E577">
        <v>594.37</v>
      </c>
      <c r="F577" t="str">
        <f>_xlfn.XLOOKUP(A577,'Limits &amp; Constraints'!$F$2:$F$5,'Limits &amp; Constraints'!$G$2:$G$5)</f>
        <v>Funfetti Fields</v>
      </c>
      <c r="G577" t="str">
        <f>_xlfn.XLOOKUP(B577,'Limits &amp; Constraints'!$F$6:$F$11,'Limits &amp; Constraints'!$G$6:$G$11)</f>
        <v>Starburst Starlit Skies</v>
      </c>
    </row>
    <row r="578" spans="1:7" x14ac:dyDescent="0.3">
      <c r="A578" t="s">
        <v>0</v>
      </c>
      <c r="B578" t="s">
        <v>18</v>
      </c>
      <c r="C578">
        <f>Table57[[#This Row],[total_cost]]/Table57[[#This Row],[units_shipped]]</f>
        <v>4.5000347680967945E-2</v>
      </c>
      <c r="D578">
        <v>14381</v>
      </c>
      <c r="E578">
        <v>647.15</v>
      </c>
      <c r="F578" t="str">
        <f>_xlfn.XLOOKUP(A578,'Limits &amp; Constraints'!$F$2:$F$5,'Limits &amp; Constraints'!$G$2:$G$5)</f>
        <v>Funfetti Fields</v>
      </c>
      <c r="G578" t="str">
        <f>_xlfn.XLOOKUP(B578,'Limits &amp; Constraints'!$F$6:$F$11,'Limits &amp; Constraints'!$G$6:$G$11)</f>
        <v>Starburst Starlit Skies</v>
      </c>
    </row>
    <row r="579" spans="1:7" x14ac:dyDescent="0.3">
      <c r="A579" t="s">
        <v>0</v>
      </c>
      <c r="B579" t="s">
        <v>18</v>
      </c>
      <c r="C579">
        <f>Table57[[#This Row],[total_cost]]/Table57[[#This Row],[units_shipped]]</f>
        <v>6.5000000000000002E-2</v>
      </c>
      <c r="D579">
        <v>15102</v>
      </c>
      <c r="E579">
        <v>981.63</v>
      </c>
      <c r="F579" t="str">
        <f>_xlfn.XLOOKUP(A579,'Limits &amp; Constraints'!$F$2:$F$5,'Limits &amp; Constraints'!$G$2:$G$5)</f>
        <v>Funfetti Fields</v>
      </c>
      <c r="G579" t="str">
        <f>_xlfn.XLOOKUP(B579,'Limits &amp; Constraints'!$F$6:$F$11,'Limits &amp; Constraints'!$G$6:$G$11)</f>
        <v>Starburst Starlit Skies</v>
      </c>
    </row>
    <row r="580" spans="1:7" x14ac:dyDescent="0.3">
      <c r="A580" t="s">
        <v>0</v>
      </c>
      <c r="B580" t="s">
        <v>18</v>
      </c>
      <c r="C580">
        <f>Table57[[#This Row],[total_cost]]/Table57[[#This Row],[units_shipped]]</f>
        <v>0.14500046078702425</v>
      </c>
      <c r="D580">
        <v>10851</v>
      </c>
      <c r="E580">
        <v>1573.4</v>
      </c>
      <c r="F580" t="str">
        <f>_xlfn.XLOOKUP(A580,'Limits &amp; Constraints'!$F$2:$F$5,'Limits &amp; Constraints'!$G$2:$G$5)</f>
        <v>Funfetti Fields</v>
      </c>
      <c r="G580" t="str">
        <f>_xlfn.XLOOKUP(B580,'Limits &amp; Constraints'!$F$6:$F$11,'Limits &amp; Constraints'!$G$6:$G$11)</f>
        <v>Starburst Starlit Skies</v>
      </c>
    </row>
    <row r="581" spans="1:7" x14ac:dyDescent="0.3">
      <c r="A581" t="s">
        <v>0</v>
      </c>
      <c r="B581" t="s">
        <v>18</v>
      </c>
      <c r="C581">
        <f>Table57[[#This Row],[total_cost]]/Table57[[#This Row],[units_shipped]]</f>
        <v>8.4999686971764854E-2</v>
      </c>
      <c r="D581">
        <v>15973</v>
      </c>
      <c r="E581">
        <v>1357.7</v>
      </c>
      <c r="F581" t="str">
        <f>_xlfn.XLOOKUP(A581,'Limits &amp; Constraints'!$F$2:$F$5,'Limits &amp; Constraints'!$G$2:$G$5)</f>
        <v>Funfetti Fields</v>
      </c>
      <c r="G581" t="str">
        <f>_xlfn.XLOOKUP(B581,'Limits &amp; Constraints'!$F$6:$F$11,'Limits &amp; Constraints'!$G$6:$G$11)</f>
        <v>Starburst Starlit Skies</v>
      </c>
    </row>
    <row r="582" spans="1:7" x14ac:dyDescent="0.3">
      <c r="A582" t="s">
        <v>0</v>
      </c>
      <c r="B582" t="s">
        <v>18</v>
      </c>
      <c r="C582">
        <f>Table57[[#This Row],[total_cost]]/Table57[[#This Row],[units_shipped]]</f>
        <v>8.5000000000000006E-2</v>
      </c>
      <c r="D582">
        <v>17338</v>
      </c>
      <c r="E582">
        <v>1473.73</v>
      </c>
      <c r="F582" t="str">
        <f>_xlfn.XLOOKUP(A582,'Limits &amp; Constraints'!$F$2:$F$5,'Limits &amp; Constraints'!$G$2:$G$5)</f>
        <v>Funfetti Fields</v>
      </c>
      <c r="G582" t="str">
        <f>_xlfn.XLOOKUP(B582,'Limits &amp; Constraints'!$F$6:$F$11,'Limits &amp; Constraints'!$G$6:$G$11)</f>
        <v>Starburst Starlit Skies</v>
      </c>
    </row>
    <row r="583" spans="1:7" x14ac:dyDescent="0.3">
      <c r="A583" t="s">
        <v>0</v>
      </c>
      <c r="B583" t="s">
        <v>18</v>
      </c>
      <c r="C583">
        <f>Table57[[#This Row],[total_cost]]/Table57[[#This Row],[units_shipped]]</f>
        <v>4.9999999999999992E-3</v>
      </c>
      <c r="D583">
        <v>16114</v>
      </c>
      <c r="E583">
        <v>80.569999999999993</v>
      </c>
      <c r="F583" t="str">
        <f>_xlfn.XLOOKUP(A583,'Limits &amp; Constraints'!$F$2:$F$5,'Limits &amp; Constraints'!$G$2:$G$5)</f>
        <v>Funfetti Fields</v>
      </c>
      <c r="G583" t="str">
        <f>_xlfn.XLOOKUP(B583,'Limits &amp; Constraints'!$F$6:$F$11,'Limits &amp; Constraints'!$G$6:$G$11)</f>
        <v>Starburst Starlit Skies</v>
      </c>
    </row>
    <row r="584" spans="1:7" x14ac:dyDescent="0.3">
      <c r="A584" t="s">
        <v>0</v>
      </c>
      <c r="B584" t="s">
        <v>18</v>
      </c>
      <c r="C584">
        <f>Table57[[#This Row],[total_cost]]/Table57[[#This Row],[units_shipped]]</f>
        <v>7.5000445910996166E-2</v>
      </c>
      <c r="D584">
        <v>11213</v>
      </c>
      <c r="E584">
        <v>840.98</v>
      </c>
      <c r="F584" t="str">
        <f>_xlfn.XLOOKUP(A584,'Limits &amp; Constraints'!$F$2:$F$5,'Limits &amp; Constraints'!$G$2:$G$5)</f>
        <v>Funfetti Fields</v>
      </c>
      <c r="G584" t="str">
        <f>_xlfn.XLOOKUP(B584,'Limits &amp; Constraints'!$F$6:$F$11,'Limits &amp; Constraints'!$G$6:$G$11)</f>
        <v>Starburst Starlit Skies</v>
      </c>
    </row>
    <row r="585" spans="1:7" x14ac:dyDescent="0.3">
      <c r="A585" t="s">
        <v>0</v>
      </c>
      <c r="B585" t="s">
        <v>18</v>
      </c>
      <c r="C585">
        <f>Table57[[#This Row],[total_cost]]/Table57[[#This Row],[units_shipped]]</f>
        <v>5.4999504312481406E-2</v>
      </c>
      <c r="D585">
        <v>10087</v>
      </c>
      <c r="E585">
        <v>554.78</v>
      </c>
      <c r="F585" t="str">
        <f>_xlfn.XLOOKUP(A585,'Limits &amp; Constraints'!$F$2:$F$5,'Limits &amp; Constraints'!$G$2:$G$5)</f>
        <v>Funfetti Fields</v>
      </c>
      <c r="G585" t="str">
        <f>_xlfn.XLOOKUP(B585,'Limits &amp; Constraints'!$F$6:$F$11,'Limits &amp; Constraints'!$G$6:$G$11)</f>
        <v>Starburst Starlit Skies</v>
      </c>
    </row>
    <row r="586" spans="1:7" x14ac:dyDescent="0.3">
      <c r="A586" t="s">
        <v>0</v>
      </c>
      <c r="B586" t="s">
        <v>18</v>
      </c>
      <c r="C586">
        <f>Table57[[#This Row],[total_cost]]/Table57[[#This Row],[units_shipped]]</f>
        <v>3.5000407531176135E-2</v>
      </c>
      <c r="D586">
        <v>12269</v>
      </c>
      <c r="E586">
        <v>429.42</v>
      </c>
      <c r="F586" t="str">
        <f>_xlfn.XLOOKUP(A586,'Limits &amp; Constraints'!$F$2:$F$5,'Limits &amp; Constraints'!$G$2:$G$5)</f>
        <v>Funfetti Fields</v>
      </c>
      <c r="G586" t="str">
        <f>_xlfn.XLOOKUP(B586,'Limits &amp; Constraints'!$F$6:$F$11,'Limits &amp; Constraints'!$G$6:$G$11)</f>
        <v>Starburst Starlit Skies</v>
      </c>
    </row>
    <row r="587" spans="1:7" x14ac:dyDescent="0.3">
      <c r="A587" t="s">
        <v>0</v>
      </c>
      <c r="B587" t="s">
        <v>18</v>
      </c>
      <c r="C587">
        <f>Table57[[#This Row],[total_cost]]/Table57[[#This Row],[units_shipped]]</f>
        <v>0.10500041999160016</v>
      </c>
      <c r="D587">
        <v>11905</v>
      </c>
      <c r="E587">
        <v>1250.03</v>
      </c>
      <c r="F587" t="str">
        <f>_xlfn.XLOOKUP(A587,'Limits &amp; Constraints'!$F$2:$F$5,'Limits &amp; Constraints'!$G$2:$G$5)</f>
        <v>Funfetti Fields</v>
      </c>
      <c r="G587" t="str">
        <f>_xlfn.XLOOKUP(B587,'Limits &amp; Constraints'!$F$6:$F$11,'Limits &amp; Constraints'!$G$6:$G$11)</f>
        <v>Starburst Starlit Skies</v>
      </c>
    </row>
    <row r="588" spans="1:7" x14ac:dyDescent="0.3">
      <c r="A588" t="s">
        <v>0</v>
      </c>
      <c r="B588" t="s">
        <v>18</v>
      </c>
      <c r="C588">
        <f>Table57[[#This Row],[total_cost]]/Table57[[#This Row],[units_shipped]]</f>
        <v>5.5E-2</v>
      </c>
      <c r="D588">
        <v>18594</v>
      </c>
      <c r="E588">
        <v>1022.67</v>
      </c>
      <c r="F588" t="str">
        <f>_xlfn.XLOOKUP(A588,'Limits &amp; Constraints'!$F$2:$F$5,'Limits &amp; Constraints'!$G$2:$G$5)</f>
        <v>Funfetti Fields</v>
      </c>
      <c r="G588" t="str">
        <f>_xlfn.XLOOKUP(B588,'Limits &amp; Constraints'!$F$6:$F$11,'Limits &amp; Constraints'!$G$6:$G$11)</f>
        <v>Starburst Starlit Skies</v>
      </c>
    </row>
    <row r="589" spans="1:7" x14ac:dyDescent="0.3">
      <c r="A589" t="s">
        <v>0</v>
      </c>
      <c r="B589" t="s">
        <v>18</v>
      </c>
      <c r="C589">
        <f>Table57[[#This Row],[total_cost]]/Table57[[#This Row],[units_shipped]]</f>
        <v>2.4999999999999998E-2</v>
      </c>
      <c r="D589">
        <v>13136</v>
      </c>
      <c r="E589">
        <v>328.4</v>
      </c>
      <c r="F589" t="str">
        <f>_xlfn.XLOOKUP(A589,'Limits &amp; Constraints'!$F$2:$F$5,'Limits &amp; Constraints'!$G$2:$G$5)</f>
        <v>Funfetti Fields</v>
      </c>
      <c r="G589" t="str">
        <f>_xlfn.XLOOKUP(B589,'Limits &amp; Constraints'!$F$6:$F$11,'Limits &amp; Constraints'!$G$6:$G$11)</f>
        <v>Starburst Starlit Skies</v>
      </c>
    </row>
    <row r="590" spans="1:7" x14ac:dyDescent="0.3">
      <c r="A590" t="s">
        <v>0</v>
      </c>
      <c r="B590" t="s">
        <v>18</v>
      </c>
      <c r="C590">
        <f>Table57[[#This Row],[total_cost]]/Table57[[#This Row],[units_shipped]]</f>
        <v>-5.0000000000000001E-3</v>
      </c>
      <c r="D590">
        <v>19146</v>
      </c>
      <c r="E590">
        <v>-95.73</v>
      </c>
      <c r="F590" t="str">
        <f>_xlfn.XLOOKUP(A590,'Limits &amp; Constraints'!$F$2:$F$5,'Limits &amp; Constraints'!$G$2:$G$5)</f>
        <v>Funfetti Fields</v>
      </c>
      <c r="G590" t="str">
        <f>_xlfn.XLOOKUP(B590,'Limits &amp; Constraints'!$F$6:$F$11,'Limits &amp; Constraints'!$G$6:$G$11)</f>
        <v>Starburst Starlit Skies</v>
      </c>
    </row>
    <row r="591" spans="1:7" x14ac:dyDescent="0.3">
      <c r="A591" t="s">
        <v>0</v>
      </c>
      <c r="B591" t="s">
        <v>18</v>
      </c>
      <c r="C591">
        <f>Table57[[#This Row],[total_cost]]/Table57[[#This Row],[units_shipped]]</f>
        <v>3.5000000000000003E-2</v>
      </c>
      <c r="D591">
        <v>11064</v>
      </c>
      <c r="E591">
        <v>387.24</v>
      </c>
      <c r="F591" t="str">
        <f>_xlfn.XLOOKUP(A591,'Limits &amp; Constraints'!$F$2:$F$5,'Limits &amp; Constraints'!$G$2:$G$5)</f>
        <v>Funfetti Fields</v>
      </c>
      <c r="G591" t="str">
        <f>_xlfn.XLOOKUP(B591,'Limits &amp; Constraints'!$F$6:$F$11,'Limits &amp; Constraints'!$G$6:$G$11)</f>
        <v>Starburst Starlit Skies</v>
      </c>
    </row>
    <row r="592" spans="1:7" x14ac:dyDescent="0.3">
      <c r="A592" t="s">
        <v>0</v>
      </c>
      <c r="B592" t="s">
        <v>18</v>
      </c>
      <c r="C592">
        <f>Table57[[#This Row],[total_cost]]/Table57[[#This Row],[units_shipped]]</f>
        <v>2.4999650276281739E-2</v>
      </c>
      <c r="D592">
        <v>14297</v>
      </c>
      <c r="E592">
        <v>357.42</v>
      </c>
      <c r="F592" t="str">
        <f>_xlfn.XLOOKUP(A592,'Limits &amp; Constraints'!$F$2:$F$5,'Limits &amp; Constraints'!$G$2:$G$5)</f>
        <v>Funfetti Fields</v>
      </c>
      <c r="G592" t="str">
        <f>_xlfn.XLOOKUP(B592,'Limits &amp; Constraints'!$F$6:$F$11,'Limits &amp; Constraints'!$G$6:$G$11)</f>
        <v>Starburst Starlit Skies</v>
      </c>
    </row>
    <row r="593" spans="1:7" x14ac:dyDescent="0.3">
      <c r="A593" t="s">
        <v>0</v>
      </c>
      <c r="B593" t="s">
        <v>18</v>
      </c>
      <c r="C593">
        <f>Table57[[#This Row],[total_cost]]/Table57[[#This Row],[units_shipped]]</f>
        <v>5.000495196593048E-3</v>
      </c>
      <c r="D593">
        <v>10097</v>
      </c>
      <c r="E593">
        <v>50.49</v>
      </c>
      <c r="F593" t="str">
        <f>_xlfn.XLOOKUP(A593,'Limits &amp; Constraints'!$F$2:$F$5,'Limits &amp; Constraints'!$G$2:$G$5)</f>
        <v>Funfetti Fields</v>
      </c>
      <c r="G593" t="str">
        <f>_xlfn.XLOOKUP(B593,'Limits &amp; Constraints'!$F$6:$F$11,'Limits &amp; Constraints'!$G$6:$G$11)</f>
        <v>Starburst Starlit Skies</v>
      </c>
    </row>
    <row r="594" spans="1:7" x14ac:dyDescent="0.3">
      <c r="A594" t="s">
        <v>0</v>
      </c>
      <c r="B594" t="s">
        <v>18</v>
      </c>
      <c r="C594">
        <f>Table57[[#This Row],[total_cost]]/Table57[[#This Row],[units_shipped]]</f>
        <v>2.5000000000000001E-2</v>
      </c>
      <c r="D594">
        <v>10176</v>
      </c>
      <c r="E594">
        <v>254.4</v>
      </c>
      <c r="F594" t="str">
        <f>_xlfn.XLOOKUP(A594,'Limits &amp; Constraints'!$F$2:$F$5,'Limits &amp; Constraints'!$G$2:$G$5)</f>
        <v>Funfetti Fields</v>
      </c>
      <c r="G594" t="str">
        <f>_xlfn.XLOOKUP(B594,'Limits &amp; Constraints'!$F$6:$F$11,'Limits &amp; Constraints'!$G$6:$G$11)</f>
        <v>Starburst Starlit Skies</v>
      </c>
    </row>
    <row r="595" spans="1:7" x14ac:dyDescent="0.3">
      <c r="A595" t="s">
        <v>0</v>
      </c>
      <c r="B595" t="s">
        <v>18</v>
      </c>
      <c r="C595">
        <f>Table57[[#This Row],[total_cost]]/Table57[[#This Row],[units_shipped]]</f>
        <v>1.5000453350258409E-2</v>
      </c>
      <c r="D595">
        <v>11029</v>
      </c>
      <c r="E595">
        <v>165.44</v>
      </c>
      <c r="F595" t="str">
        <f>_xlfn.XLOOKUP(A595,'Limits &amp; Constraints'!$F$2:$F$5,'Limits &amp; Constraints'!$G$2:$G$5)</f>
        <v>Funfetti Fields</v>
      </c>
      <c r="G595" t="str">
        <f>_xlfn.XLOOKUP(B595,'Limits &amp; Constraints'!$F$6:$F$11,'Limits &amp; Constraints'!$G$6:$G$11)</f>
        <v>Starburst Starlit Skies</v>
      </c>
    </row>
    <row r="596" spans="1:7" x14ac:dyDescent="0.3">
      <c r="A596" t="s">
        <v>0</v>
      </c>
      <c r="B596" t="s">
        <v>18</v>
      </c>
      <c r="C596">
        <f>Table57[[#This Row],[total_cost]]/Table57[[#This Row],[units_shipped]]</f>
        <v>1.4999999999999999E-2</v>
      </c>
      <c r="D596">
        <v>10244</v>
      </c>
      <c r="E596">
        <v>153.66</v>
      </c>
      <c r="F596" t="str">
        <f>_xlfn.XLOOKUP(A596,'Limits &amp; Constraints'!$F$2:$F$5,'Limits &amp; Constraints'!$G$2:$G$5)</f>
        <v>Funfetti Fields</v>
      </c>
      <c r="G596" t="str">
        <f>_xlfn.XLOOKUP(B596,'Limits &amp; Constraints'!$F$6:$F$11,'Limits &amp; Constraints'!$G$6:$G$11)</f>
        <v>Starburst Starlit Skies</v>
      </c>
    </row>
    <row r="597" spans="1:7" x14ac:dyDescent="0.3">
      <c r="A597" t="s">
        <v>0</v>
      </c>
      <c r="B597" t="s">
        <v>18</v>
      </c>
      <c r="C597">
        <f>Table57[[#This Row],[total_cost]]/Table57[[#This Row],[units_shipped]]</f>
        <v>5.0000000000000001E-3</v>
      </c>
      <c r="D597">
        <v>16510</v>
      </c>
      <c r="E597">
        <v>82.55</v>
      </c>
      <c r="F597" t="str">
        <f>_xlfn.XLOOKUP(A597,'Limits &amp; Constraints'!$F$2:$F$5,'Limits &amp; Constraints'!$G$2:$G$5)</f>
        <v>Funfetti Fields</v>
      </c>
      <c r="G597" t="str">
        <f>_xlfn.XLOOKUP(B597,'Limits &amp; Constraints'!$F$6:$F$11,'Limits &amp; Constraints'!$G$6:$G$11)</f>
        <v>Starburst Starlit Skies</v>
      </c>
    </row>
    <row r="598" spans="1:7" x14ac:dyDescent="0.3">
      <c r="A598" t="s">
        <v>0</v>
      </c>
      <c r="B598" t="s">
        <v>18</v>
      </c>
      <c r="C598">
        <f>Table57[[#This Row],[total_cost]]/Table57[[#This Row],[units_shipped]]</f>
        <v>4.500033255736615E-2</v>
      </c>
      <c r="D598">
        <v>15035</v>
      </c>
      <c r="E598">
        <v>676.58</v>
      </c>
      <c r="F598" t="str">
        <f>_xlfn.XLOOKUP(A598,'Limits &amp; Constraints'!$F$2:$F$5,'Limits &amp; Constraints'!$G$2:$G$5)</f>
        <v>Funfetti Fields</v>
      </c>
      <c r="G598" t="str">
        <f>_xlfn.XLOOKUP(B598,'Limits &amp; Constraints'!$F$6:$F$11,'Limits &amp; Constraints'!$G$6:$G$11)</f>
        <v>Starburst Starlit Skies</v>
      </c>
    </row>
    <row r="599" spans="1:7" x14ac:dyDescent="0.3">
      <c r="A599" t="s">
        <v>0</v>
      </c>
      <c r="B599" t="s">
        <v>18</v>
      </c>
      <c r="C599">
        <f>Table57[[#This Row],[total_cost]]/Table57[[#This Row],[units_shipped]]</f>
        <v>9.5000000000000001E-2</v>
      </c>
      <c r="D599">
        <v>17680</v>
      </c>
      <c r="E599">
        <v>1679.6</v>
      </c>
      <c r="F599" t="str">
        <f>_xlfn.XLOOKUP(A599,'Limits &amp; Constraints'!$F$2:$F$5,'Limits &amp; Constraints'!$G$2:$G$5)</f>
        <v>Funfetti Fields</v>
      </c>
      <c r="G599" t="str">
        <f>_xlfn.XLOOKUP(B599,'Limits &amp; Constraints'!$F$6:$F$11,'Limits &amp; Constraints'!$G$6:$G$11)</f>
        <v>Starburst Starlit Skies</v>
      </c>
    </row>
    <row r="600" spans="1:7" x14ac:dyDescent="0.3">
      <c r="A600" t="s">
        <v>0</v>
      </c>
      <c r="B600" t="s">
        <v>18</v>
      </c>
      <c r="C600">
        <f>Table57[[#This Row],[total_cost]]/Table57[[#This Row],[units_shipped]]</f>
        <v>8.4999999999999992E-2</v>
      </c>
      <c r="D600">
        <v>17592</v>
      </c>
      <c r="E600">
        <v>1495.32</v>
      </c>
      <c r="F600" t="str">
        <f>_xlfn.XLOOKUP(A600,'Limits &amp; Constraints'!$F$2:$F$5,'Limits &amp; Constraints'!$G$2:$G$5)</f>
        <v>Funfetti Fields</v>
      </c>
      <c r="G600" t="str">
        <f>_xlfn.XLOOKUP(B600,'Limits &amp; Constraints'!$F$6:$F$11,'Limits &amp; Constraints'!$G$6:$G$11)</f>
        <v>Starburst Starlit Skies</v>
      </c>
    </row>
    <row r="601" spans="1:7" x14ac:dyDescent="0.3">
      <c r="A601" t="s">
        <v>0</v>
      </c>
      <c r="B601" t="s">
        <v>18</v>
      </c>
      <c r="C601">
        <f>Table57[[#This Row],[total_cost]]/Table57[[#This Row],[units_shipped]]</f>
        <v>4.5000000000000005E-2</v>
      </c>
      <c r="D601">
        <v>17496</v>
      </c>
      <c r="E601">
        <v>787.32</v>
      </c>
      <c r="F601" t="str">
        <f>_xlfn.XLOOKUP(A601,'Limits &amp; Constraints'!$F$2:$F$5,'Limits &amp; Constraints'!$G$2:$G$5)</f>
        <v>Funfetti Fields</v>
      </c>
      <c r="G601" t="str">
        <f>_xlfn.XLOOKUP(B601,'Limits &amp; Constraints'!$F$6:$F$11,'Limits &amp; Constraints'!$G$6:$G$11)</f>
        <v>Starburst Starlit Skies</v>
      </c>
    </row>
    <row r="602" spans="1:7" x14ac:dyDescent="0.3">
      <c r="A602" t="s">
        <v>0</v>
      </c>
      <c r="B602" t="s">
        <v>18</v>
      </c>
      <c r="C602">
        <f>Table57[[#This Row],[total_cost]]/Table57[[#This Row],[units_shipped]]</f>
        <v>1.5000000000000001E-2</v>
      </c>
      <c r="D602">
        <v>16318</v>
      </c>
      <c r="E602">
        <v>244.77</v>
      </c>
      <c r="F602" t="str">
        <f>_xlfn.XLOOKUP(A602,'Limits &amp; Constraints'!$F$2:$F$5,'Limits &amp; Constraints'!$G$2:$G$5)</f>
        <v>Funfetti Fields</v>
      </c>
      <c r="G602" t="str">
        <f>_xlfn.XLOOKUP(B602,'Limits &amp; Constraints'!$F$6:$F$11,'Limits &amp; Constraints'!$G$6:$G$11)</f>
        <v>Starburst Starlit Skies</v>
      </c>
    </row>
    <row r="603" spans="1:7" x14ac:dyDescent="0.3">
      <c r="A603" t="s">
        <v>0</v>
      </c>
      <c r="B603" t="s">
        <v>18</v>
      </c>
      <c r="C603">
        <f>Table57[[#This Row],[total_cost]]/Table57[[#This Row],[units_shipped]]</f>
        <v>6.5000000000000002E-2</v>
      </c>
      <c r="D603">
        <v>12824</v>
      </c>
      <c r="E603">
        <v>833.56</v>
      </c>
      <c r="F603" t="str">
        <f>_xlfn.XLOOKUP(A603,'Limits &amp; Constraints'!$F$2:$F$5,'Limits &amp; Constraints'!$G$2:$G$5)</f>
        <v>Funfetti Fields</v>
      </c>
      <c r="G603" t="str">
        <f>_xlfn.XLOOKUP(B603,'Limits &amp; Constraints'!$F$6:$F$11,'Limits &amp; Constraints'!$G$6:$G$11)</f>
        <v>Starburst Starlit Skies</v>
      </c>
    </row>
    <row r="604" spans="1:7" x14ac:dyDescent="0.3">
      <c r="A604" t="s">
        <v>0</v>
      </c>
      <c r="B604" t="s">
        <v>18</v>
      </c>
      <c r="C604">
        <f>Table57[[#This Row],[total_cost]]/Table57[[#This Row],[units_shipped]]</f>
        <v>2.4999999999999998E-2</v>
      </c>
      <c r="D604">
        <v>12176</v>
      </c>
      <c r="E604">
        <v>304.39999999999998</v>
      </c>
      <c r="F604" t="str">
        <f>_xlfn.XLOOKUP(A604,'Limits &amp; Constraints'!$F$2:$F$5,'Limits &amp; Constraints'!$G$2:$G$5)</f>
        <v>Funfetti Fields</v>
      </c>
      <c r="G604" t="str">
        <f>_xlfn.XLOOKUP(B604,'Limits &amp; Constraints'!$F$6:$F$11,'Limits &amp; Constraints'!$G$6:$G$11)</f>
        <v>Starburst Starlit Skies</v>
      </c>
    </row>
    <row r="605" spans="1:7" x14ac:dyDescent="0.3">
      <c r="A605" t="s">
        <v>0</v>
      </c>
      <c r="B605" t="s">
        <v>18</v>
      </c>
      <c r="C605">
        <f>Table57[[#This Row],[total_cost]]/Table57[[#This Row],[units_shipped]]</f>
        <v>0.11500043414083529</v>
      </c>
      <c r="D605">
        <v>11517</v>
      </c>
      <c r="E605">
        <v>1324.46</v>
      </c>
      <c r="F605" t="str">
        <f>_xlfn.XLOOKUP(A605,'Limits &amp; Constraints'!$F$2:$F$5,'Limits &amp; Constraints'!$G$2:$G$5)</f>
        <v>Funfetti Fields</v>
      </c>
      <c r="G605" t="str">
        <f>_xlfn.XLOOKUP(B605,'Limits &amp; Constraints'!$F$6:$F$11,'Limits &amp; Constraints'!$G$6:$G$11)</f>
        <v>Starburst Starlit Skies</v>
      </c>
    </row>
    <row r="606" spans="1:7" x14ac:dyDescent="0.3">
      <c r="A606" t="s">
        <v>0</v>
      </c>
      <c r="B606" t="s">
        <v>18</v>
      </c>
      <c r="C606">
        <f>Table57[[#This Row],[total_cost]]/Table57[[#This Row],[units_shipped]]</f>
        <v>6.4999999999999988E-2</v>
      </c>
      <c r="D606">
        <v>16548</v>
      </c>
      <c r="E606">
        <v>1075.6199999999999</v>
      </c>
      <c r="F606" t="str">
        <f>_xlfn.XLOOKUP(A606,'Limits &amp; Constraints'!$F$2:$F$5,'Limits &amp; Constraints'!$G$2:$G$5)</f>
        <v>Funfetti Fields</v>
      </c>
      <c r="G606" t="str">
        <f>_xlfn.XLOOKUP(B606,'Limits &amp; Constraints'!$F$6:$F$11,'Limits &amp; Constraints'!$G$6:$G$11)</f>
        <v>Starburst Starlit Skies</v>
      </c>
    </row>
    <row r="607" spans="1:7" x14ac:dyDescent="0.3">
      <c r="A607" t="s">
        <v>0</v>
      </c>
      <c r="B607" t="s">
        <v>14</v>
      </c>
      <c r="C607">
        <f>Table57[[#This Row],[total_cost]]/Table57[[#This Row],[units_shipped]]</f>
        <v>0.18292716133424097</v>
      </c>
      <c r="D607">
        <v>10283</v>
      </c>
      <c r="E607">
        <v>1881.04</v>
      </c>
      <c r="F607" t="str">
        <f>_xlfn.XLOOKUP(A607,'Limits &amp; Constraints'!$F$2:$F$5,'Limits &amp; Constraints'!$G$2:$G$5)</f>
        <v>Funfetti Fields</v>
      </c>
      <c r="G607" t="str">
        <f>_xlfn.XLOOKUP(B607,'Limits &amp; Constraints'!$F$6:$F$11,'Limits &amp; Constraints'!$G$6:$G$11)</f>
        <v>Sugarplum Springs</v>
      </c>
    </row>
    <row r="608" spans="1:7" x14ac:dyDescent="0.3">
      <c r="A608" t="s">
        <v>0</v>
      </c>
      <c r="B608" t="s">
        <v>14</v>
      </c>
      <c r="C608">
        <f>Table57[[#This Row],[total_cost]]/Table57[[#This Row],[units_shipped]]</f>
        <v>4.2926720782831093E-2</v>
      </c>
      <c r="D608">
        <v>17986</v>
      </c>
      <c r="E608">
        <v>772.08</v>
      </c>
      <c r="F608" t="str">
        <f>_xlfn.XLOOKUP(A608,'Limits &amp; Constraints'!$F$2:$F$5,'Limits &amp; Constraints'!$G$2:$G$5)</f>
        <v>Funfetti Fields</v>
      </c>
      <c r="G608" t="str">
        <f>_xlfn.XLOOKUP(B608,'Limits &amp; Constraints'!$F$6:$F$11,'Limits &amp; Constraints'!$G$6:$G$11)</f>
        <v>Sugarplum Springs</v>
      </c>
    </row>
    <row r="609" spans="1:7" x14ac:dyDescent="0.3">
      <c r="A609" t="s">
        <v>0</v>
      </c>
      <c r="B609" t="s">
        <v>14</v>
      </c>
      <c r="C609">
        <f>Table57[[#This Row],[total_cost]]/Table57[[#This Row],[units_shipped]]</f>
        <v>6.2926892780417937E-2</v>
      </c>
      <c r="D609">
        <v>15361</v>
      </c>
      <c r="E609">
        <v>966.62</v>
      </c>
      <c r="F609" t="str">
        <f>_xlfn.XLOOKUP(A609,'Limits &amp; Constraints'!$F$2:$F$5,'Limits &amp; Constraints'!$G$2:$G$5)</f>
        <v>Funfetti Fields</v>
      </c>
      <c r="G609" t="str">
        <f>_xlfn.XLOOKUP(B609,'Limits &amp; Constraints'!$F$6:$F$11,'Limits &amp; Constraints'!$G$6:$G$11)</f>
        <v>Sugarplum Springs</v>
      </c>
    </row>
    <row r="610" spans="1:7" x14ac:dyDescent="0.3">
      <c r="A610" t="s">
        <v>0</v>
      </c>
      <c r="B610" t="s">
        <v>14</v>
      </c>
      <c r="C610">
        <f>Table57[[#This Row],[total_cost]]/Table57[[#This Row],[units_shipped]]</f>
        <v>2.9271162756490401E-3</v>
      </c>
      <c r="D610">
        <v>13597</v>
      </c>
      <c r="E610">
        <v>39.799999999999997</v>
      </c>
      <c r="F610" t="str">
        <f>_xlfn.XLOOKUP(A610,'Limits &amp; Constraints'!$F$2:$F$5,'Limits &amp; Constraints'!$G$2:$G$5)</f>
        <v>Funfetti Fields</v>
      </c>
      <c r="G610" t="str">
        <f>_xlfn.XLOOKUP(B610,'Limits &amp; Constraints'!$F$6:$F$11,'Limits &amp; Constraints'!$G$6:$G$11)</f>
        <v>Sugarplum Springs</v>
      </c>
    </row>
    <row r="611" spans="1:7" x14ac:dyDescent="0.3">
      <c r="A611" t="s">
        <v>0</v>
      </c>
      <c r="B611" t="s">
        <v>14</v>
      </c>
      <c r="C611">
        <f>Table57[[#This Row],[total_cost]]/Table57[[#This Row],[units_shipped]]</f>
        <v>0.18292705121075781</v>
      </c>
      <c r="D611">
        <v>19781</v>
      </c>
      <c r="E611">
        <v>3618.48</v>
      </c>
      <c r="F611" t="str">
        <f>_xlfn.XLOOKUP(A611,'Limits &amp; Constraints'!$F$2:$F$5,'Limits &amp; Constraints'!$G$2:$G$5)</f>
        <v>Funfetti Fields</v>
      </c>
      <c r="G611" t="str">
        <f>_xlfn.XLOOKUP(B611,'Limits &amp; Constraints'!$F$6:$F$11,'Limits &amp; Constraints'!$G$6:$G$11)</f>
        <v>Sugarplum Springs</v>
      </c>
    </row>
    <row r="612" spans="1:7" x14ac:dyDescent="0.3">
      <c r="A612" t="s">
        <v>0</v>
      </c>
      <c r="B612" t="s">
        <v>14</v>
      </c>
      <c r="C612">
        <f>Table57[[#This Row],[total_cost]]/Table57[[#This Row],[units_shipped]]</f>
        <v>1.2926848874598071E-2</v>
      </c>
      <c r="D612">
        <v>12440</v>
      </c>
      <c r="E612">
        <v>160.81</v>
      </c>
      <c r="F612" t="str">
        <f>_xlfn.XLOOKUP(A612,'Limits &amp; Constraints'!$F$2:$F$5,'Limits &amp; Constraints'!$G$2:$G$5)</f>
        <v>Funfetti Fields</v>
      </c>
      <c r="G612" t="str">
        <f>_xlfn.XLOOKUP(B612,'Limits &amp; Constraints'!$F$6:$F$11,'Limits &amp; Constraints'!$G$6:$G$11)</f>
        <v>Sugarplum Springs</v>
      </c>
    </row>
    <row r="613" spans="1:7" x14ac:dyDescent="0.3">
      <c r="A613" t="s">
        <v>0</v>
      </c>
      <c r="B613" t="s">
        <v>14</v>
      </c>
      <c r="C613">
        <f>Table57[[#This Row],[total_cost]]/Table57[[#This Row],[units_shipped]]</f>
        <v>4.2926862425231103E-2</v>
      </c>
      <c r="D613">
        <v>14712</v>
      </c>
      <c r="E613">
        <v>631.54</v>
      </c>
      <c r="F613" t="str">
        <f>_xlfn.XLOOKUP(A613,'Limits &amp; Constraints'!$F$2:$F$5,'Limits &amp; Constraints'!$G$2:$G$5)</f>
        <v>Funfetti Fields</v>
      </c>
      <c r="G613" t="str">
        <f>_xlfn.XLOOKUP(B613,'Limits &amp; Constraints'!$F$6:$F$11,'Limits &amp; Constraints'!$G$6:$G$11)</f>
        <v>Sugarplum Springs</v>
      </c>
    </row>
    <row r="614" spans="1:7" x14ac:dyDescent="0.3">
      <c r="A614" t="s">
        <v>0</v>
      </c>
      <c r="B614" t="s">
        <v>14</v>
      </c>
      <c r="C614">
        <f>Table57[[#This Row],[total_cost]]/Table57[[#This Row],[units_shipped]]</f>
        <v>2.2926747311827957E-2</v>
      </c>
      <c r="D614">
        <v>17856</v>
      </c>
      <c r="E614">
        <v>409.38</v>
      </c>
      <c r="F614" t="str">
        <f>_xlfn.XLOOKUP(A614,'Limits &amp; Constraints'!$F$2:$F$5,'Limits &amp; Constraints'!$G$2:$G$5)</f>
        <v>Funfetti Fields</v>
      </c>
      <c r="G614" t="str">
        <f>_xlfn.XLOOKUP(B614,'Limits &amp; Constraints'!$F$6:$F$11,'Limits &amp; Constraints'!$G$6:$G$11)</f>
        <v>Sugarplum Springs</v>
      </c>
    </row>
    <row r="615" spans="1:7" x14ac:dyDescent="0.3">
      <c r="A615" t="s">
        <v>0</v>
      </c>
      <c r="B615" t="s">
        <v>14</v>
      </c>
      <c r="C615">
        <f>Table57[[#This Row],[total_cost]]/Table57[[#This Row],[units_shipped]]</f>
        <v>5.2927212266765195E-2</v>
      </c>
      <c r="D615">
        <v>10826</v>
      </c>
      <c r="E615">
        <v>572.99</v>
      </c>
      <c r="F615" t="str">
        <f>_xlfn.XLOOKUP(A615,'Limits &amp; Constraints'!$F$2:$F$5,'Limits &amp; Constraints'!$G$2:$G$5)</f>
        <v>Funfetti Fields</v>
      </c>
      <c r="G615" t="str">
        <f>_xlfn.XLOOKUP(B615,'Limits &amp; Constraints'!$F$6:$F$11,'Limits &amp; Constraints'!$G$6:$G$11)</f>
        <v>Sugarplum Springs</v>
      </c>
    </row>
    <row r="616" spans="1:7" x14ac:dyDescent="0.3">
      <c r="A616" t="s">
        <v>0</v>
      </c>
      <c r="B616" t="s">
        <v>14</v>
      </c>
      <c r="C616">
        <f>Table57[[#This Row],[total_cost]]/Table57[[#This Row],[units_shipped]]</f>
        <v>9.2926538623300164E-2</v>
      </c>
      <c r="D616">
        <v>14266</v>
      </c>
      <c r="E616">
        <v>1325.69</v>
      </c>
      <c r="F616" t="str">
        <f>_xlfn.XLOOKUP(A616,'Limits &amp; Constraints'!$F$2:$F$5,'Limits &amp; Constraints'!$G$2:$G$5)</f>
        <v>Funfetti Fields</v>
      </c>
      <c r="G616" t="str">
        <f>_xlfn.XLOOKUP(B616,'Limits &amp; Constraints'!$F$6:$F$11,'Limits &amp; Constraints'!$G$6:$G$11)</f>
        <v>Sugarplum Springs</v>
      </c>
    </row>
    <row r="617" spans="1:7" x14ac:dyDescent="0.3">
      <c r="A617" t="s">
        <v>0</v>
      </c>
      <c r="B617" t="s">
        <v>14</v>
      </c>
      <c r="C617">
        <f>Table57[[#This Row],[total_cost]]/Table57[[#This Row],[units_shipped]]</f>
        <v>0.12292718035563081</v>
      </c>
      <c r="D617">
        <v>11810</v>
      </c>
      <c r="E617">
        <v>1451.77</v>
      </c>
      <c r="F617" t="str">
        <f>_xlfn.XLOOKUP(A617,'Limits &amp; Constraints'!$F$2:$F$5,'Limits &amp; Constraints'!$G$2:$G$5)</f>
        <v>Funfetti Fields</v>
      </c>
      <c r="G617" t="str">
        <f>_xlfn.XLOOKUP(B617,'Limits &amp; Constraints'!$F$6:$F$11,'Limits &amp; Constraints'!$G$6:$G$11)</f>
        <v>Sugarplum Springs</v>
      </c>
    </row>
    <row r="618" spans="1:7" x14ac:dyDescent="0.3">
      <c r="A618" t="s">
        <v>0</v>
      </c>
      <c r="B618" t="s">
        <v>14</v>
      </c>
      <c r="C618">
        <f>Table57[[#This Row],[total_cost]]/Table57[[#This Row],[units_shipped]]</f>
        <v>0.10292692967409948</v>
      </c>
      <c r="D618">
        <v>14575</v>
      </c>
      <c r="E618">
        <v>1500.16</v>
      </c>
      <c r="F618" t="str">
        <f>_xlfn.XLOOKUP(A618,'Limits &amp; Constraints'!$F$2:$F$5,'Limits &amp; Constraints'!$G$2:$G$5)</f>
        <v>Funfetti Fields</v>
      </c>
      <c r="G618" t="str">
        <f>_xlfn.XLOOKUP(B618,'Limits &amp; Constraints'!$F$6:$F$11,'Limits &amp; Constraints'!$G$6:$G$11)</f>
        <v>Sugarplum Springs</v>
      </c>
    </row>
    <row r="619" spans="1:7" x14ac:dyDescent="0.3">
      <c r="A619" t="s">
        <v>0</v>
      </c>
      <c r="B619" t="s">
        <v>14</v>
      </c>
      <c r="C619">
        <f>Table57[[#This Row],[total_cost]]/Table57[[#This Row],[units_shipped]]</f>
        <v>2.9267195320848097E-3</v>
      </c>
      <c r="D619">
        <v>17781</v>
      </c>
      <c r="E619">
        <v>52.04</v>
      </c>
      <c r="F619" t="str">
        <f>_xlfn.XLOOKUP(A619,'Limits &amp; Constraints'!$F$2:$F$5,'Limits &amp; Constraints'!$G$2:$G$5)</f>
        <v>Funfetti Fields</v>
      </c>
      <c r="G619" t="str">
        <f>_xlfn.XLOOKUP(B619,'Limits &amp; Constraints'!$F$6:$F$11,'Limits &amp; Constraints'!$G$6:$G$11)</f>
        <v>Sugarplum Springs</v>
      </c>
    </row>
    <row r="620" spans="1:7" x14ac:dyDescent="0.3">
      <c r="A620" t="s">
        <v>0</v>
      </c>
      <c r="B620" t="s">
        <v>14</v>
      </c>
      <c r="C620">
        <f>Table57[[#This Row],[total_cost]]/Table57[[#This Row],[units_shipped]]</f>
        <v>8.2926703461082177E-2</v>
      </c>
      <c r="D620">
        <v>19387</v>
      </c>
      <c r="E620">
        <v>1607.7</v>
      </c>
      <c r="F620" t="str">
        <f>_xlfn.XLOOKUP(A620,'Limits &amp; Constraints'!$F$2:$F$5,'Limits &amp; Constraints'!$G$2:$G$5)</f>
        <v>Funfetti Fields</v>
      </c>
      <c r="G620" t="str">
        <f>_xlfn.XLOOKUP(B620,'Limits &amp; Constraints'!$F$6:$F$11,'Limits &amp; Constraints'!$G$6:$G$11)</f>
        <v>Sugarplum Springs</v>
      </c>
    </row>
    <row r="621" spans="1:7" x14ac:dyDescent="0.3">
      <c r="A621" t="s">
        <v>0</v>
      </c>
      <c r="B621" t="s">
        <v>14</v>
      </c>
      <c r="C621">
        <f>Table57[[#This Row],[total_cost]]/Table57[[#This Row],[units_shipped]]</f>
        <v>2.9266195299063632E-3</v>
      </c>
      <c r="D621">
        <v>10466</v>
      </c>
      <c r="E621">
        <v>30.63</v>
      </c>
      <c r="F621" t="str">
        <f>_xlfn.XLOOKUP(A621,'Limits &amp; Constraints'!$F$2:$F$5,'Limits &amp; Constraints'!$G$2:$G$5)</f>
        <v>Funfetti Fields</v>
      </c>
      <c r="G621" t="str">
        <f>_xlfn.XLOOKUP(B621,'Limits &amp; Constraints'!$F$6:$F$11,'Limits &amp; Constraints'!$G$6:$G$11)</f>
        <v>Sugarplum Springs</v>
      </c>
    </row>
    <row r="622" spans="1:7" x14ac:dyDescent="0.3">
      <c r="A622" t="s">
        <v>0</v>
      </c>
      <c r="B622" t="s">
        <v>14</v>
      </c>
      <c r="C622">
        <f>Table57[[#This Row],[total_cost]]/Table57[[#This Row],[units_shipped]]</f>
        <v>5.2926553672316384E-2</v>
      </c>
      <c r="D622">
        <v>13275</v>
      </c>
      <c r="E622">
        <v>702.6</v>
      </c>
      <c r="F622" t="str">
        <f>_xlfn.XLOOKUP(A622,'Limits &amp; Constraints'!$F$2:$F$5,'Limits &amp; Constraints'!$G$2:$G$5)</f>
        <v>Funfetti Fields</v>
      </c>
      <c r="G622" t="str">
        <f>_xlfn.XLOOKUP(B622,'Limits &amp; Constraints'!$F$6:$F$11,'Limits &amp; Constraints'!$G$6:$G$11)</f>
        <v>Sugarplum Springs</v>
      </c>
    </row>
    <row r="623" spans="1:7" x14ac:dyDescent="0.3">
      <c r="A623" t="s">
        <v>0</v>
      </c>
      <c r="B623" t="s">
        <v>14</v>
      </c>
      <c r="C623">
        <f>Table57[[#This Row],[total_cost]]/Table57[[#This Row],[units_shipped]]</f>
        <v>4.2926870748299317E-2</v>
      </c>
      <c r="D623">
        <v>11760</v>
      </c>
      <c r="E623">
        <v>504.82</v>
      </c>
      <c r="F623" t="str">
        <f>_xlfn.XLOOKUP(A623,'Limits &amp; Constraints'!$F$2:$F$5,'Limits &amp; Constraints'!$G$2:$G$5)</f>
        <v>Funfetti Fields</v>
      </c>
      <c r="G623" t="str">
        <f>_xlfn.XLOOKUP(B623,'Limits &amp; Constraints'!$F$6:$F$11,'Limits &amp; Constraints'!$G$6:$G$11)</f>
        <v>Sugarplum Springs</v>
      </c>
    </row>
    <row r="624" spans="1:7" x14ac:dyDescent="0.3">
      <c r="A624" t="s">
        <v>0</v>
      </c>
      <c r="B624" t="s">
        <v>14</v>
      </c>
      <c r="C624">
        <f>Table57[[#This Row],[total_cost]]/Table57[[#This Row],[units_shipped]]</f>
        <v>4.2926542144090411E-2</v>
      </c>
      <c r="D624">
        <v>12742</v>
      </c>
      <c r="E624">
        <v>546.97</v>
      </c>
      <c r="F624" t="str">
        <f>_xlfn.XLOOKUP(A624,'Limits &amp; Constraints'!$F$2:$F$5,'Limits &amp; Constraints'!$G$2:$G$5)</f>
        <v>Funfetti Fields</v>
      </c>
      <c r="G624" t="str">
        <f>_xlfn.XLOOKUP(B624,'Limits &amp; Constraints'!$F$6:$F$11,'Limits &amp; Constraints'!$G$6:$G$11)</f>
        <v>Sugarplum Springs</v>
      </c>
    </row>
    <row r="625" spans="1:7" x14ac:dyDescent="0.3">
      <c r="A625" t="s">
        <v>0</v>
      </c>
      <c r="B625" t="s">
        <v>14</v>
      </c>
      <c r="C625">
        <f>Table57[[#This Row],[total_cost]]/Table57[[#This Row],[units_shipped]]</f>
        <v>1.2926498724489796E-2</v>
      </c>
      <c r="D625">
        <v>12544</v>
      </c>
      <c r="E625">
        <v>162.15</v>
      </c>
      <c r="F625" t="str">
        <f>_xlfn.XLOOKUP(A625,'Limits &amp; Constraints'!$F$2:$F$5,'Limits &amp; Constraints'!$G$2:$G$5)</f>
        <v>Funfetti Fields</v>
      </c>
      <c r="G625" t="str">
        <f>_xlfn.XLOOKUP(B625,'Limits &amp; Constraints'!$F$6:$F$11,'Limits &amp; Constraints'!$G$6:$G$11)</f>
        <v>Sugarplum Springs</v>
      </c>
    </row>
    <row r="626" spans="1:7" x14ac:dyDescent="0.3">
      <c r="A626" t="s">
        <v>0</v>
      </c>
      <c r="B626" t="s">
        <v>14</v>
      </c>
      <c r="C626">
        <f>Table57[[#This Row],[total_cost]]/Table57[[#This Row],[units_shipped]]</f>
        <v>5.2926561506904723E-2</v>
      </c>
      <c r="D626">
        <v>17307</v>
      </c>
      <c r="E626">
        <v>916</v>
      </c>
      <c r="F626" t="str">
        <f>_xlfn.XLOOKUP(A626,'Limits &amp; Constraints'!$F$2:$F$5,'Limits &amp; Constraints'!$G$2:$G$5)</f>
        <v>Funfetti Fields</v>
      </c>
      <c r="G626" t="str">
        <f>_xlfn.XLOOKUP(B626,'Limits &amp; Constraints'!$F$6:$F$11,'Limits &amp; Constraints'!$G$6:$G$11)</f>
        <v>Sugarplum Springs</v>
      </c>
    </row>
    <row r="627" spans="1:7" x14ac:dyDescent="0.3">
      <c r="A627" t="s">
        <v>0</v>
      </c>
      <c r="B627" t="s">
        <v>14</v>
      </c>
      <c r="C627">
        <f>Table57[[#This Row],[total_cost]]/Table57[[#This Row],[units_shipped]]</f>
        <v>0.1529264868858515</v>
      </c>
      <c r="D627">
        <v>13535</v>
      </c>
      <c r="E627">
        <v>2069.86</v>
      </c>
      <c r="F627" t="str">
        <f>_xlfn.XLOOKUP(A627,'Limits &amp; Constraints'!$F$2:$F$5,'Limits &amp; Constraints'!$G$2:$G$5)</f>
        <v>Funfetti Fields</v>
      </c>
      <c r="G627" t="str">
        <f>_xlfn.XLOOKUP(B627,'Limits &amp; Constraints'!$F$6:$F$11,'Limits &amp; Constraints'!$G$6:$G$11)</f>
        <v>Sugarplum Springs</v>
      </c>
    </row>
    <row r="628" spans="1:7" x14ac:dyDescent="0.3">
      <c r="A628" t="s">
        <v>0</v>
      </c>
      <c r="B628" t="s">
        <v>14</v>
      </c>
      <c r="C628">
        <f>Table57[[#This Row],[total_cost]]/Table57[[#This Row],[units_shipped]]</f>
        <v>0.10292681629613872</v>
      </c>
      <c r="D628">
        <v>18802</v>
      </c>
      <c r="E628">
        <v>1935.23</v>
      </c>
      <c r="F628" t="str">
        <f>_xlfn.XLOOKUP(A628,'Limits &amp; Constraints'!$F$2:$F$5,'Limits &amp; Constraints'!$G$2:$G$5)</f>
        <v>Funfetti Fields</v>
      </c>
      <c r="G628" t="str">
        <f>_xlfn.XLOOKUP(B628,'Limits &amp; Constraints'!$F$6:$F$11,'Limits &amp; Constraints'!$G$6:$G$11)</f>
        <v>Sugarplum Springs</v>
      </c>
    </row>
    <row r="629" spans="1:7" x14ac:dyDescent="0.3">
      <c r="A629" t="s">
        <v>0</v>
      </c>
      <c r="B629" t="s">
        <v>14</v>
      </c>
      <c r="C629">
        <f>Table57[[#This Row],[total_cost]]/Table57[[#This Row],[units_shipped]]</f>
        <v>2.2926730426325176E-2</v>
      </c>
      <c r="D629">
        <v>12338</v>
      </c>
      <c r="E629">
        <v>282.87</v>
      </c>
      <c r="F629" t="str">
        <f>_xlfn.XLOOKUP(A629,'Limits &amp; Constraints'!$F$2:$F$5,'Limits &amp; Constraints'!$G$2:$G$5)</f>
        <v>Funfetti Fields</v>
      </c>
      <c r="G629" t="str">
        <f>_xlfn.XLOOKUP(B629,'Limits &amp; Constraints'!$F$6:$F$11,'Limits &amp; Constraints'!$G$6:$G$11)</f>
        <v>Sugarplum Springs</v>
      </c>
    </row>
    <row r="630" spans="1:7" x14ac:dyDescent="0.3">
      <c r="A630" t="s">
        <v>0</v>
      </c>
      <c r="B630" t="s">
        <v>14</v>
      </c>
      <c r="C630">
        <f>Table57[[#This Row],[total_cost]]/Table57[[#This Row],[units_shipped]]</f>
        <v>5.2926971876279018E-2</v>
      </c>
      <c r="D630">
        <v>17103</v>
      </c>
      <c r="E630">
        <v>905.21</v>
      </c>
      <c r="F630" t="str">
        <f>_xlfn.XLOOKUP(A630,'Limits &amp; Constraints'!$F$2:$F$5,'Limits &amp; Constraints'!$G$2:$G$5)</f>
        <v>Funfetti Fields</v>
      </c>
      <c r="G630" t="str">
        <f>_xlfn.XLOOKUP(B630,'Limits &amp; Constraints'!$F$6:$F$11,'Limits &amp; Constraints'!$G$6:$G$11)</f>
        <v>Sugarplum Springs</v>
      </c>
    </row>
    <row r="631" spans="1:7" x14ac:dyDescent="0.3">
      <c r="A631" t="s">
        <v>0</v>
      </c>
      <c r="B631" t="s">
        <v>14</v>
      </c>
      <c r="C631">
        <f>Table57[[#This Row],[total_cost]]/Table57[[#This Row],[units_shipped]]</f>
        <v>0.17292689244317816</v>
      </c>
      <c r="D631">
        <v>15443</v>
      </c>
      <c r="E631">
        <v>2670.51</v>
      </c>
      <c r="F631" t="str">
        <f>_xlfn.XLOOKUP(A631,'Limits &amp; Constraints'!$F$2:$F$5,'Limits &amp; Constraints'!$G$2:$G$5)</f>
        <v>Funfetti Fields</v>
      </c>
      <c r="G631" t="str">
        <f>_xlfn.XLOOKUP(B631,'Limits &amp; Constraints'!$F$6:$F$11,'Limits &amp; Constraints'!$G$6:$G$11)</f>
        <v>Sugarplum Springs</v>
      </c>
    </row>
    <row r="632" spans="1:7" x14ac:dyDescent="0.3">
      <c r="A632" t="s">
        <v>0</v>
      </c>
      <c r="B632" t="s">
        <v>14</v>
      </c>
      <c r="C632">
        <f>Table57[[#This Row],[total_cost]]/Table57[[#This Row],[units_shipped]]</f>
        <v>5.292679813644776E-2</v>
      </c>
      <c r="D632">
        <v>15669</v>
      </c>
      <c r="E632">
        <v>829.31</v>
      </c>
      <c r="F632" t="str">
        <f>_xlfn.XLOOKUP(A632,'Limits &amp; Constraints'!$F$2:$F$5,'Limits &amp; Constraints'!$G$2:$G$5)</f>
        <v>Funfetti Fields</v>
      </c>
      <c r="G632" t="str">
        <f>_xlfn.XLOOKUP(B632,'Limits &amp; Constraints'!$F$6:$F$11,'Limits &amp; Constraints'!$G$6:$G$11)</f>
        <v>Sugarplum Springs</v>
      </c>
    </row>
    <row r="633" spans="1:7" x14ac:dyDescent="0.3">
      <c r="A633" t="s">
        <v>0</v>
      </c>
      <c r="B633" t="s">
        <v>14</v>
      </c>
      <c r="C633">
        <f>Table57[[#This Row],[total_cost]]/Table57[[#This Row],[units_shipped]]</f>
        <v>0.15292659826361482</v>
      </c>
      <c r="D633">
        <v>12670</v>
      </c>
      <c r="E633">
        <v>1937.58</v>
      </c>
      <c r="F633" t="str">
        <f>_xlfn.XLOOKUP(A633,'Limits &amp; Constraints'!$F$2:$F$5,'Limits &amp; Constraints'!$G$2:$G$5)</f>
        <v>Funfetti Fields</v>
      </c>
      <c r="G633" t="str">
        <f>_xlfn.XLOOKUP(B633,'Limits &amp; Constraints'!$F$6:$F$11,'Limits &amp; Constraints'!$G$6:$G$11)</f>
        <v>Sugarplum Springs</v>
      </c>
    </row>
    <row r="634" spans="1:7" x14ac:dyDescent="0.3">
      <c r="A634" t="s">
        <v>0</v>
      </c>
      <c r="B634" t="s">
        <v>14</v>
      </c>
      <c r="C634">
        <f>Table57[[#This Row],[total_cost]]/Table57[[#This Row],[units_shipped]]</f>
        <v>6.2927051671732528E-2</v>
      </c>
      <c r="D634">
        <v>19740</v>
      </c>
      <c r="E634">
        <v>1242.18</v>
      </c>
      <c r="F634" t="str">
        <f>_xlfn.XLOOKUP(A634,'Limits &amp; Constraints'!$F$2:$F$5,'Limits &amp; Constraints'!$G$2:$G$5)</f>
        <v>Funfetti Fields</v>
      </c>
      <c r="G634" t="str">
        <f>_xlfn.XLOOKUP(B634,'Limits &amp; Constraints'!$F$6:$F$11,'Limits &amp; Constraints'!$G$6:$G$11)</f>
        <v>Sugarplum Springs</v>
      </c>
    </row>
    <row r="635" spans="1:7" x14ac:dyDescent="0.3">
      <c r="A635" t="s">
        <v>0</v>
      </c>
      <c r="B635" t="s">
        <v>14</v>
      </c>
      <c r="C635">
        <f>Table57[[#This Row],[total_cost]]/Table57[[#This Row],[units_shipped]]</f>
        <v>-7.0730702693796851E-3</v>
      </c>
      <c r="D635">
        <v>12139</v>
      </c>
      <c r="E635">
        <v>-85.86</v>
      </c>
      <c r="F635" t="str">
        <f>_xlfn.XLOOKUP(A635,'Limits &amp; Constraints'!$F$2:$F$5,'Limits &amp; Constraints'!$G$2:$G$5)</f>
        <v>Funfetti Fields</v>
      </c>
      <c r="G635" t="str">
        <f>_xlfn.XLOOKUP(B635,'Limits &amp; Constraints'!$F$6:$F$11,'Limits &amp; Constraints'!$G$6:$G$11)</f>
        <v>Sugarplum Springs</v>
      </c>
    </row>
    <row r="636" spans="1:7" x14ac:dyDescent="0.3">
      <c r="A636" t="s">
        <v>0</v>
      </c>
      <c r="B636" t="s">
        <v>14</v>
      </c>
      <c r="C636">
        <f>Table57[[#This Row],[total_cost]]/Table57[[#This Row],[units_shipped]]</f>
        <v>0.27292669278119752</v>
      </c>
      <c r="D636">
        <v>16083</v>
      </c>
      <c r="E636">
        <v>4389.4799999999996</v>
      </c>
      <c r="F636" t="str">
        <f>_xlfn.XLOOKUP(A636,'Limits &amp; Constraints'!$F$2:$F$5,'Limits &amp; Constraints'!$G$2:$G$5)</f>
        <v>Funfetti Fields</v>
      </c>
      <c r="G636" t="str">
        <f>_xlfn.XLOOKUP(B636,'Limits &amp; Constraints'!$F$6:$F$11,'Limits &amp; Constraints'!$G$6:$G$11)</f>
        <v>Sugarplum Springs</v>
      </c>
    </row>
    <row r="637" spans="1:7" x14ac:dyDescent="0.3">
      <c r="A637" t="s">
        <v>0</v>
      </c>
      <c r="B637" t="s">
        <v>14</v>
      </c>
      <c r="C637">
        <f>Table57[[#This Row],[total_cost]]/Table57[[#This Row],[units_shipped]]</f>
        <v>0.1629267412486467</v>
      </c>
      <c r="D637">
        <v>19397</v>
      </c>
      <c r="E637">
        <v>3160.29</v>
      </c>
      <c r="F637" t="str">
        <f>_xlfn.XLOOKUP(A637,'Limits &amp; Constraints'!$F$2:$F$5,'Limits &amp; Constraints'!$G$2:$G$5)</f>
        <v>Funfetti Fields</v>
      </c>
      <c r="G637" t="str">
        <f>_xlfn.XLOOKUP(B637,'Limits &amp; Constraints'!$F$6:$F$11,'Limits &amp; Constraints'!$G$6:$G$11)</f>
        <v>Sugarplum Springs</v>
      </c>
    </row>
    <row r="638" spans="1:7" x14ac:dyDescent="0.3">
      <c r="A638" t="s">
        <v>0</v>
      </c>
      <c r="B638" t="s">
        <v>14</v>
      </c>
      <c r="C638">
        <f>Table57[[#This Row],[total_cost]]/Table57[[#This Row],[units_shipped]]</f>
        <v>2.9271334402280421E-3</v>
      </c>
      <c r="D638">
        <v>11226</v>
      </c>
      <c r="E638">
        <v>32.86</v>
      </c>
      <c r="F638" t="str">
        <f>_xlfn.XLOOKUP(A638,'Limits &amp; Constraints'!$F$2:$F$5,'Limits &amp; Constraints'!$G$2:$G$5)</f>
        <v>Funfetti Fields</v>
      </c>
      <c r="G638" t="str">
        <f>_xlfn.XLOOKUP(B638,'Limits &amp; Constraints'!$F$6:$F$11,'Limits &amp; Constraints'!$G$6:$G$11)</f>
        <v>Sugarplum Springs</v>
      </c>
    </row>
    <row r="639" spans="1:7" x14ac:dyDescent="0.3">
      <c r="A639" t="s">
        <v>0</v>
      </c>
      <c r="B639" t="s">
        <v>14</v>
      </c>
      <c r="C639">
        <f>Table57[[#This Row],[total_cost]]/Table57[[#This Row],[units_shipped]]</f>
        <v>0.12292718035563081</v>
      </c>
      <c r="D639">
        <v>11810</v>
      </c>
      <c r="E639">
        <v>1451.77</v>
      </c>
      <c r="F639" t="str">
        <f>_xlfn.XLOOKUP(A639,'Limits &amp; Constraints'!$F$2:$F$5,'Limits &amp; Constraints'!$G$2:$G$5)</f>
        <v>Funfetti Fields</v>
      </c>
      <c r="G639" t="str">
        <f>_xlfn.XLOOKUP(B639,'Limits &amp; Constraints'!$F$6:$F$11,'Limits &amp; Constraints'!$G$6:$G$11)</f>
        <v>Sugarplum Springs</v>
      </c>
    </row>
    <row r="640" spans="1:7" x14ac:dyDescent="0.3">
      <c r="A640" t="s">
        <v>0</v>
      </c>
      <c r="B640" t="s">
        <v>14</v>
      </c>
      <c r="C640">
        <f>Table57[[#This Row],[total_cost]]/Table57[[#This Row],[units_shipped]]</f>
        <v>3.2927027873473222E-2</v>
      </c>
      <c r="D640">
        <v>15965</v>
      </c>
      <c r="E640">
        <v>525.67999999999995</v>
      </c>
      <c r="F640" t="str">
        <f>_xlfn.XLOOKUP(A640,'Limits &amp; Constraints'!$F$2:$F$5,'Limits &amp; Constraints'!$G$2:$G$5)</f>
        <v>Funfetti Fields</v>
      </c>
      <c r="G640" t="str">
        <f>_xlfn.XLOOKUP(B640,'Limits &amp; Constraints'!$F$6:$F$11,'Limits &amp; Constraints'!$G$6:$G$11)</f>
        <v>Sugarplum Springs</v>
      </c>
    </row>
    <row r="641" spans="1:7" x14ac:dyDescent="0.3">
      <c r="A641" t="s">
        <v>0</v>
      </c>
      <c r="B641" t="s">
        <v>14</v>
      </c>
      <c r="C641">
        <f>Table57[[#This Row],[total_cost]]/Table57[[#This Row],[units_shipped]]</f>
        <v>0.31292707209823278</v>
      </c>
      <c r="D641">
        <v>12053</v>
      </c>
      <c r="E641">
        <v>3771.71</v>
      </c>
      <c r="F641" t="str">
        <f>_xlfn.XLOOKUP(A641,'Limits &amp; Constraints'!$F$2:$F$5,'Limits &amp; Constraints'!$G$2:$G$5)</f>
        <v>Funfetti Fields</v>
      </c>
      <c r="G641" t="str">
        <f>_xlfn.XLOOKUP(B641,'Limits &amp; Constraints'!$F$6:$F$11,'Limits &amp; Constraints'!$G$6:$G$11)</f>
        <v>Sugarplum Springs</v>
      </c>
    </row>
    <row r="642" spans="1:7" x14ac:dyDescent="0.3">
      <c r="A642" t="s">
        <v>0</v>
      </c>
      <c r="B642" t="s">
        <v>14</v>
      </c>
      <c r="C642">
        <f>Table57[[#This Row],[total_cost]]/Table57[[#This Row],[units_shipped]]</f>
        <v>9.2926799684638239E-2</v>
      </c>
      <c r="D642">
        <v>16489</v>
      </c>
      <c r="E642">
        <v>1532.27</v>
      </c>
      <c r="F642" t="str">
        <f>_xlfn.XLOOKUP(A642,'Limits &amp; Constraints'!$F$2:$F$5,'Limits &amp; Constraints'!$G$2:$G$5)</f>
        <v>Funfetti Fields</v>
      </c>
      <c r="G642" t="str">
        <f>_xlfn.XLOOKUP(B642,'Limits &amp; Constraints'!$F$6:$F$11,'Limits &amp; Constraints'!$G$6:$G$11)</f>
        <v>Sugarplum Springs</v>
      </c>
    </row>
    <row r="643" spans="1:7" x14ac:dyDescent="0.3">
      <c r="A643" t="s">
        <v>0</v>
      </c>
      <c r="B643" t="s">
        <v>14</v>
      </c>
      <c r="C643">
        <f>Table57[[#This Row],[total_cost]]/Table57[[#This Row],[units_shipped]]</f>
        <v>0.17292697354269734</v>
      </c>
      <c r="D643">
        <v>18596</v>
      </c>
      <c r="E643">
        <v>3215.75</v>
      </c>
      <c r="F643" t="str">
        <f>_xlfn.XLOOKUP(A643,'Limits &amp; Constraints'!$F$2:$F$5,'Limits &amp; Constraints'!$G$2:$G$5)</f>
        <v>Funfetti Fields</v>
      </c>
      <c r="G643" t="str">
        <f>_xlfn.XLOOKUP(B643,'Limits &amp; Constraints'!$F$6:$F$11,'Limits &amp; Constraints'!$G$6:$G$11)</f>
        <v>Sugarplum Springs</v>
      </c>
    </row>
    <row r="644" spans="1:7" x14ac:dyDescent="0.3">
      <c r="A644" t="s">
        <v>0</v>
      </c>
      <c r="B644" t="s">
        <v>14</v>
      </c>
      <c r="C644">
        <f>Table57[[#This Row],[total_cost]]/Table57[[#This Row],[units_shipped]]</f>
        <v>4.2926983035304907E-2</v>
      </c>
      <c r="D644">
        <v>17448</v>
      </c>
      <c r="E644">
        <v>748.99</v>
      </c>
      <c r="F644" t="str">
        <f>_xlfn.XLOOKUP(A644,'Limits &amp; Constraints'!$F$2:$F$5,'Limits &amp; Constraints'!$G$2:$G$5)</f>
        <v>Funfetti Fields</v>
      </c>
      <c r="G644" t="str">
        <f>_xlfn.XLOOKUP(B644,'Limits &amp; Constraints'!$F$6:$F$11,'Limits &amp; Constraints'!$G$6:$G$11)</f>
        <v>Sugarplum Springs</v>
      </c>
    </row>
    <row r="645" spans="1:7" x14ac:dyDescent="0.3">
      <c r="A645" t="s">
        <v>0</v>
      </c>
      <c r="B645" t="s">
        <v>14</v>
      </c>
      <c r="C645">
        <f>Table57[[#This Row],[total_cost]]/Table57[[#This Row],[units_shipped]]</f>
        <v>4.2926653569089722E-2</v>
      </c>
      <c r="D645">
        <v>15270</v>
      </c>
      <c r="E645">
        <v>655.49</v>
      </c>
      <c r="F645" t="str">
        <f>_xlfn.XLOOKUP(A645,'Limits &amp; Constraints'!$F$2:$F$5,'Limits &amp; Constraints'!$G$2:$G$5)</f>
        <v>Funfetti Fields</v>
      </c>
      <c r="G645" t="str">
        <f>_xlfn.XLOOKUP(B645,'Limits &amp; Constraints'!$F$6:$F$11,'Limits &amp; Constraints'!$G$6:$G$11)</f>
        <v>Sugarplum Springs</v>
      </c>
    </row>
    <row r="646" spans="1:7" x14ac:dyDescent="0.3">
      <c r="A646" t="s">
        <v>0</v>
      </c>
      <c r="B646" t="s">
        <v>14</v>
      </c>
      <c r="C646">
        <f>Table57[[#This Row],[total_cost]]/Table57[[#This Row],[units_shipped]]</f>
        <v>1.2926532522227422E-2</v>
      </c>
      <c r="D646">
        <v>10685</v>
      </c>
      <c r="E646">
        <v>138.12</v>
      </c>
      <c r="F646" t="str">
        <f>_xlfn.XLOOKUP(A646,'Limits &amp; Constraints'!$F$2:$F$5,'Limits &amp; Constraints'!$G$2:$G$5)</f>
        <v>Funfetti Fields</v>
      </c>
      <c r="G646" t="str">
        <f>_xlfn.XLOOKUP(B646,'Limits &amp; Constraints'!$F$6:$F$11,'Limits &amp; Constraints'!$G$6:$G$11)</f>
        <v>Sugarplum Springs</v>
      </c>
    </row>
    <row r="647" spans="1:7" x14ac:dyDescent="0.3">
      <c r="A647" t="s">
        <v>0</v>
      </c>
      <c r="B647" t="s">
        <v>14</v>
      </c>
      <c r="C647">
        <f>Table57[[#This Row],[total_cost]]/Table57[[#This Row],[units_shipped]]</f>
        <v>2.2926484115191395E-2</v>
      </c>
      <c r="D647">
        <v>14133</v>
      </c>
      <c r="E647">
        <v>324.02</v>
      </c>
      <c r="F647" t="str">
        <f>_xlfn.XLOOKUP(A647,'Limits &amp; Constraints'!$F$2:$F$5,'Limits &amp; Constraints'!$G$2:$G$5)</f>
        <v>Funfetti Fields</v>
      </c>
      <c r="G647" t="str">
        <f>_xlfn.XLOOKUP(B647,'Limits &amp; Constraints'!$F$6:$F$11,'Limits &amp; Constraints'!$G$6:$G$11)</f>
        <v>Sugarplum Springs</v>
      </c>
    </row>
    <row r="648" spans="1:7" x14ac:dyDescent="0.3">
      <c r="A648" t="s">
        <v>4</v>
      </c>
      <c r="B648" t="s">
        <v>16</v>
      </c>
      <c r="C648">
        <f>Table57[[#This Row],[total_cost]]/Table57[[#This Row],[units_shipped]]</f>
        <v>2.5000411827691291E-2</v>
      </c>
      <c r="D648">
        <v>12141</v>
      </c>
      <c r="E648">
        <v>303.52999999999997</v>
      </c>
      <c r="F648" t="str">
        <f>_xlfn.XLOOKUP(A648,'Limits &amp; Constraints'!$F$2:$F$5,'Limits &amp; Constraints'!$G$2:$G$5)</f>
        <v>Gooey Ganache Grotto</v>
      </c>
      <c r="G648" t="str">
        <f>_xlfn.XLOOKUP(B648,'Limits &amp; Constraints'!$F$6:$F$11,'Limits &amp; Constraints'!$G$6:$G$11)</f>
        <v>Macaron Market</v>
      </c>
    </row>
    <row r="649" spans="1:7" x14ac:dyDescent="0.3">
      <c r="A649" t="s">
        <v>4</v>
      </c>
      <c r="B649" t="s">
        <v>16</v>
      </c>
      <c r="C649">
        <f>Table57[[#This Row],[total_cost]]/Table57[[#This Row],[units_shipped]]</f>
        <v>0.105</v>
      </c>
      <c r="D649">
        <v>18036</v>
      </c>
      <c r="E649">
        <v>1893.78</v>
      </c>
      <c r="F649" t="str">
        <f>_xlfn.XLOOKUP(A649,'Limits &amp; Constraints'!$F$2:$F$5,'Limits &amp; Constraints'!$G$2:$G$5)</f>
        <v>Gooey Ganache Grotto</v>
      </c>
      <c r="G649" t="str">
        <f>_xlfn.XLOOKUP(B649,'Limits &amp; Constraints'!$F$6:$F$11,'Limits &amp; Constraints'!$G$6:$G$11)</f>
        <v>Macaron Market</v>
      </c>
    </row>
    <row r="650" spans="1:7" x14ac:dyDescent="0.3">
      <c r="A650" t="s">
        <v>4</v>
      </c>
      <c r="B650" t="s">
        <v>16</v>
      </c>
      <c r="C650">
        <f>Table57[[#This Row],[total_cost]]/Table57[[#This Row],[units_shipped]]</f>
        <v>0.12500026993467581</v>
      </c>
      <c r="D650">
        <v>18523</v>
      </c>
      <c r="E650">
        <v>2315.38</v>
      </c>
      <c r="F650" t="str">
        <f>_xlfn.XLOOKUP(A650,'Limits &amp; Constraints'!$F$2:$F$5,'Limits &amp; Constraints'!$G$2:$G$5)</f>
        <v>Gooey Ganache Grotto</v>
      </c>
      <c r="G650" t="str">
        <f>_xlfn.XLOOKUP(B650,'Limits &amp; Constraints'!$F$6:$F$11,'Limits &amp; Constraints'!$G$6:$G$11)</f>
        <v>Macaron Market</v>
      </c>
    </row>
    <row r="651" spans="1:7" x14ac:dyDescent="0.3">
      <c r="A651" t="s">
        <v>4</v>
      </c>
      <c r="B651" t="s">
        <v>16</v>
      </c>
      <c r="C651">
        <f>Table57[[#This Row],[total_cost]]/Table57[[#This Row],[units_shipped]]</f>
        <v>0.10500000000000001</v>
      </c>
      <c r="D651">
        <v>12390</v>
      </c>
      <c r="E651">
        <v>1300.95</v>
      </c>
      <c r="F651" t="str">
        <f>_xlfn.XLOOKUP(A651,'Limits &amp; Constraints'!$F$2:$F$5,'Limits &amp; Constraints'!$G$2:$G$5)</f>
        <v>Gooey Ganache Grotto</v>
      </c>
      <c r="G651" t="str">
        <f>_xlfn.XLOOKUP(B651,'Limits &amp; Constraints'!$F$6:$F$11,'Limits &amp; Constraints'!$G$6:$G$11)</f>
        <v>Macaron Market</v>
      </c>
    </row>
    <row r="652" spans="1:7" x14ac:dyDescent="0.3">
      <c r="A652" t="s">
        <v>4</v>
      </c>
      <c r="B652" t="s">
        <v>16</v>
      </c>
      <c r="C652">
        <f>Table57[[#This Row],[total_cost]]/Table57[[#This Row],[units_shipped]]</f>
        <v>9.5000406934158052E-2</v>
      </c>
      <c r="D652">
        <v>12287</v>
      </c>
      <c r="E652">
        <v>1167.27</v>
      </c>
      <c r="F652" t="str">
        <f>_xlfn.XLOOKUP(A652,'Limits &amp; Constraints'!$F$2:$F$5,'Limits &amp; Constraints'!$G$2:$G$5)</f>
        <v>Gooey Ganache Grotto</v>
      </c>
      <c r="G652" t="str">
        <f>_xlfn.XLOOKUP(B652,'Limits &amp; Constraints'!$F$6:$F$11,'Limits &amp; Constraints'!$G$6:$G$11)</f>
        <v>Macaron Market</v>
      </c>
    </row>
    <row r="653" spans="1:7" x14ac:dyDescent="0.3">
      <c r="A653" t="s">
        <v>4</v>
      </c>
      <c r="B653" t="s">
        <v>16</v>
      </c>
      <c r="C653">
        <f>Table57[[#This Row],[total_cost]]/Table57[[#This Row],[units_shipped]]</f>
        <v>3.5000263005628321E-2</v>
      </c>
      <c r="D653">
        <v>19011</v>
      </c>
      <c r="E653">
        <v>665.39</v>
      </c>
      <c r="F653" t="str">
        <f>_xlfn.XLOOKUP(A653,'Limits &amp; Constraints'!$F$2:$F$5,'Limits &amp; Constraints'!$G$2:$G$5)</f>
        <v>Gooey Ganache Grotto</v>
      </c>
      <c r="G653" t="str">
        <f>_xlfn.XLOOKUP(B653,'Limits &amp; Constraints'!$F$6:$F$11,'Limits &amp; Constraints'!$G$6:$G$11)</f>
        <v>Macaron Market</v>
      </c>
    </row>
    <row r="654" spans="1:7" x14ac:dyDescent="0.3">
      <c r="A654" t="s">
        <v>4</v>
      </c>
      <c r="B654" t="s">
        <v>16</v>
      </c>
      <c r="C654">
        <f>Table57[[#This Row],[total_cost]]/Table57[[#This Row],[units_shipped]]</f>
        <v>5.5E-2</v>
      </c>
      <c r="D654">
        <v>12752</v>
      </c>
      <c r="E654">
        <v>701.36</v>
      </c>
      <c r="F654" t="str">
        <f>_xlfn.XLOOKUP(A654,'Limits &amp; Constraints'!$F$2:$F$5,'Limits &amp; Constraints'!$G$2:$G$5)</f>
        <v>Gooey Ganache Grotto</v>
      </c>
      <c r="G654" t="str">
        <f>_xlfn.XLOOKUP(B654,'Limits &amp; Constraints'!$F$6:$F$11,'Limits &amp; Constraints'!$G$6:$G$11)</f>
        <v>Macaron Market</v>
      </c>
    </row>
    <row r="655" spans="1:7" x14ac:dyDescent="0.3">
      <c r="A655" t="s">
        <v>4</v>
      </c>
      <c r="B655" t="s">
        <v>16</v>
      </c>
      <c r="C655">
        <f>Table57[[#This Row],[total_cost]]/Table57[[#This Row],[units_shipped]]</f>
        <v>4.5000431220353597E-2</v>
      </c>
      <c r="D655">
        <v>11595</v>
      </c>
      <c r="E655">
        <v>521.78</v>
      </c>
      <c r="F655" t="str">
        <f>_xlfn.XLOOKUP(A655,'Limits &amp; Constraints'!$F$2:$F$5,'Limits &amp; Constraints'!$G$2:$G$5)</f>
        <v>Gooey Ganache Grotto</v>
      </c>
      <c r="G655" t="str">
        <f>_xlfn.XLOOKUP(B655,'Limits &amp; Constraints'!$F$6:$F$11,'Limits &amp; Constraints'!$G$6:$G$11)</f>
        <v>Macaron Market</v>
      </c>
    </row>
    <row r="656" spans="1:7" x14ac:dyDescent="0.3">
      <c r="A656" t="s">
        <v>4</v>
      </c>
      <c r="B656" t="s">
        <v>16</v>
      </c>
      <c r="C656">
        <f>Table57[[#This Row],[total_cost]]/Table57[[#This Row],[units_shipped]]</f>
        <v>0.105</v>
      </c>
      <c r="D656">
        <v>13098</v>
      </c>
      <c r="E656">
        <v>1375.29</v>
      </c>
      <c r="F656" t="str">
        <f>_xlfn.XLOOKUP(A656,'Limits &amp; Constraints'!$F$2:$F$5,'Limits &amp; Constraints'!$G$2:$G$5)</f>
        <v>Gooey Ganache Grotto</v>
      </c>
      <c r="G656" t="str">
        <f>_xlfn.XLOOKUP(B656,'Limits &amp; Constraints'!$F$6:$F$11,'Limits &amp; Constraints'!$G$6:$G$11)</f>
        <v>Macaron Market</v>
      </c>
    </row>
    <row r="657" spans="1:7" x14ac:dyDescent="0.3">
      <c r="A657" t="s">
        <v>4</v>
      </c>
      <c r="B657" t="s">
        <v>16</v>
      </c>
      <c r="C657">
        <f>Table57[[#This Row],[total_cost]]/Table57[[#This Row],[units_shipped]]</f>
        <v>2.5000287571173865E-2</v>
      </c>
      <c r="D657">
        <v>17387</v>
      </c>
      <c r="E657">
        <v>434.68</v>
      </c>
      <c r="F657" t="str">
        <f>_xlfn.XLOOKUP(A657,'Limits &amp; Constraints'!$F$2:$F$5,'Limits &amp; Constraints'!$G$2:$G$5)</f>
        <v>Gooey Ganache Grotto</v>
      </c>
      <c r="G657" t="str">
        <f>_xlfn.XLOOKUP(B657,'Limits &amp; Constraints'!$F$6:$F$11,'Limits &amp; Constraints'!$G$6:$G$11)</f>
        <v>Macaron Market</v>
      </c>
    </row>
    <row r="658" spans="1:7" x14ac:dyDescent="0.3">
      <c r="A658" t="s">
        <v>4</v>
      </c>
      <c r="B658" t="s">
        <v>16</v>
      </c>
      <c r="C658">
        <f>Table57[[#This Row],[total_cost]]/Table57[[#This Row],[units_shipped]]</f>
        <v>4.4999999999999998E-2</v>
      </c>
      <c r="D658">
        <v>14092</v>
      </c>
      <c r="E658">
        <v>634.14</v>
      </c>
      <c r="F658" t="str">
        <f>_xlfn.XLOOKUP(A658,'Limits &amp; Constraints'!$F$2:$F$5,'Limits &amp; Constraints'!$G$2:$G$5)</f>
        <v>Gooey Ganache Grotto</v>
      </c>
      <c r="G658" t="str">
        <f>_xlfn.XLOOKUP(B658,'Limits &amp; Constraints'!$F$6:$F$11,'Limits &amp; Constraints'!$G$6:$G$11)</f>
        <v>Macaron Market</v>
      </c>
    </row>
    <row r="659" spans="1:7" x14ac:dyDescent="0.3">
      <c r="A659" t="s">
        <v>4</v>
      </c>
      <c r="B659" t="s">
        <v>16</v>
      </c>
      <c r="C659">
        <f>Table57[[#This Row],[total_cost]]/Table57[[#This Row],[units_shipped]]</f>
        <v>7.5000431667098341E-2</v>
      </c>
      <c r="D659">
        <v>11583</v>
      </c>
      <c r="E659">
        <v>868.73</v>
      </c>
      <c r="F659" t="str">
        <f>_xlfn.XLOOKUP(A659,'Limits &amp; Constraints'!$F$2:$F$5,'Limits &amp; Constraints'!$G$2:$G$5)</f>
        <v>Gooey Ganache Grotto</v>
      </c>
      <c r="G659" t="str">
        <f>_xlfn.XLOOKUP(B659,'Limits &amp; Constraints'!$F$6:$F$11,'Limits &amp; Constraints'!$G$6:$G$11)</f>
        <v>Macaron Market</v>
      </c>
    </row>
    <row r="660" spans="1:7" x14ac:dyDescent="0.3">
      <c r="A660" t="s">
        <v>4</v>
      </c>
      <c r="B660" t="s">
        <v>16</v>
      </c>
      <c r="C660">
        <f>Table57[[#This Row],[total_cost]]/Table57[[#This Row],[units_shipped]]</f>
        <v>6.5000422190323398E-2</v>
      </c>
      <c r="D660">
        <v>11843</v>
      </c>
      <c r="E660">
        <v>769.8</v>
      </c>
      <c r="F660" t="str">
        <f>_xlfn.XLOOKUP(A660,'Limits &amp; Constraints'!$F$2:$F$5,'Limits &amp; Constraints'!$G$2:$G$5)</f>
        <v>Gooey Ganache Grotto</v>
      </c>
      <c r="G660" t="str">
        <f>_xlfn.XLOOKUP(B660,'Limits &amp; Constraints'!$F$6:$F$11,'Limits &amp; Constraints'!$G$6:$G$11)</f>
        <v>Macaron Market</v>
      </c>
    </row>
    <row r="661" spans="1:7" x14ac:dyDescent="0.3">
      <c r="A661" t="s">
        <v>4</v>
      </c>
      <c r="B661" t="s">
        <v>16</v>
      </c>
      <c r="C661">
        <f>Table57[[#This Row],[total_cost]]/Table57[[#This Row],[units_shipped]]</f>
        <v>0.20499999999999999</v>
      </c>
      <c r="D661">
        <v>10378</v>
      </c>
      <c r="E661">
        <v>2127.4899999999998</v>
      </c>
      <c r="F661" t="str">
        <f>_xlfn.XLOOKUP(A661,'Limits &amp; Constraints'!$F$2:$F$5,'Limits &amp; Constraints'!$G$2:$G$5)</f>
        <v>Gooey Ganache Grotto</v>
      </c>
      <c r="G661" t="str">
        <f>_xlfn.XLOOKUP(B661,'Limits &amp; Constraints'!$F$6:$F$11,'Limits &amp; Constraints'!$G$6:$G$11)</f>
        <v>Macaron Market</v>
      </c>
    </row>
    <row r="662" spans="1:7" x14ac:dyDescent="0.3">
      <c r="A662" t="s">
        <v>4</v>
      </c>
      <c r="B662" t="s">
        <v>16</v>
      </c>
      <c r="C662">
        <f>Table57[[#This Row],[total_cost]]/Table57[[#This Row],[units_shipped]]</f>
        <v>0.14500043610989971</v>
      </c>
      <c r="D662">
        <v>11465</v>
      </c>
      <c r="E662">
        <v>1662.43</v>
      </c>
      <c r="F662" t="str">
        <f>_xlfn.XLOOKUP(A662,'Limits &amp; Constraints'!$F$2:$F$5,'Limits &amp; Constraints'!$G$2:$G$5)</f>
        <v>Gooey Ganache Grotto</v>
      </c>
      <c r="G662" t="str">
        <f>_xlfn.XLOOKUP(B662,'Limits &amp; Constraints'!$F$6:$F$11,'Limits &amp; Constraints'!$G$6:$G$11)</f>
        <v>Macaron Market</v>
      </c>
    </row>
    <row r="663" spans="1:7" x14ac:dyDescent="0.3">
      <c r="A663" t="s">
        <v>4</v>
      </c>
      <c r="B663" t="s">
        <v>16</v>
      </c>
      <c r="C663">
        <f>Table57[[#This Row],[total_cost]]/Table57[[#This Row],[units_shipped]]</f>
        <v>7.4999999999999997E-2</v>
      </c>
      <c r="D663">
        <v>19304</v>
      </c>
      <c r="E663">
        <v>1447.8</v>
      </c>
      <c r="F663" t="str">
        <f>_xlfn.XLOOKUP(A663,'Limits &amp; Constraints'!$F$2:$F$5,'Limits &amp; Constraints'!$G$2:$G$5)</f>
        <v>Gooey Ganache Grotto</v>
      </c>
      <c r="G663" t="str">
        <f>_xlfn.XLOOKUP(B663,'Limits &amp; Constraints'!$F$6:$F$11,'Limits &amp; Constraints'!$G$6:$G$11)</f>
        <v>Macaron Market</v>
      </c>
    </row>
    <row r="664" spans="1:7" x14ac:dyDescent="0.3">
      <c r="A664" t="s">
        <v>4</v>
      </c>
      <c r="B664" t="s">
        <v>16</v>
      </c>
      <c r="C664">
        <f>Table57[[#This Row],[total_cost]]/Table57[[#This Row],[units_shipped]]</f>
        <v>0.12500028803502505</v>
      </c>
      <c r="D664">
        <v>17359</v>
      </c>
      <c r="E664">
        <v>2169.88</v>
      </c>
      <c r="F664" t="str">
        <f>_xlfn.XLOOKUP(A664,'Limits &amp; Constraints'!$F$2:$F$5,'Limits &amp; Constraints'!$G$2:$G$5)</f>
        <v>Gooey Ganache Grotto</v>
      </c>
      <c r="G664" t="str">
        <f>_xlfn.XLOOKUP(B664,'Limits &amp; Constraints'!$F$6:$F$11,'Limits &amp; Constraints'!$G$6:$G$11)</f>
        <v>Macaron Market</v>
      </c>
    </row>
    <row r="665" spans="1:7" x14ac:dyDescent="0.3">
      <c r="A665" t="s">
        <v>4</v>
      </c>
      <c r="B665" t="s">
        <v>16</v>
      </c>
      <c r="C665">
        <f>Table57[[#This Row],[total_cost]]/Table57[[#This Row],[units_shipped]]</f>
        <v>8.4999999999999992E-2</v>
      </c>
      <c r="D665">
        <v>19174</v>
      </c>
      <c r="E665">
        <v>1629.79</v>
      </c>
      <c r="F665" t="str">
        <f>_xlfn.XLOOKUP(A665,'Limits &amp; Constraints'!$F$2:$F$5,'Limits &amp; Constraints'!$G$2:$G$5)</f>
        <v>Gooey Ganache Grotto</v>
      </c>
      <c r="G665" t="str">
        <f>_xlfn.XLOOKUP(B665,'Limits &amp; Constraints'!$F$6:$F$11,'Limits &amp; Constraints'!$G$6:$G$11)</f>
        <v>Macaron Market</v>
      </c>
    </row>
    <row r="666" spans="1:7" x14ac:dyDescent="0.3">
      <c r="A666" t="s">
        <v>4</v>
      </c>
      <c r="B666" t="s">
        <v>16</v>
      </c>
      <c r="C666">
        <f>Table57[[#This Row],[total_cost]]/Table57[[#This Row],[units_shipped]]</f>
        <v>1.5000341366832799E-2</v>
      </c>
      <c r="D666">
        <v>14647</v>
      </c>
      <c r="E666">
        <v>219.71</v>
      </c>
      <c r="F666" t="str">
        <f>_xlfn.XLOOKUP(A666,'Limits &amp; Constraints'!$F$2:$F$5,'Limits &amp; Constraints'!$G$2:$G$5)</f>
        <v>Gooey Ganache Grotto</v>
      </c>
      <c r="G666" t="str">
        <f>_xlfn.XLOOKUP(B666,'Limits &amp; Constraints'!$F$6:$F$11,'Limits &amp; Constraints'!$G$6:$G$11)</f>
        <v>Macaron Market</v>
      </c>
    </row>
    <row r="667" spans="1:7" x14ac:dyDescent="0.3">
      <c r="A667" t="s">
        <v>4</v>
      </c>
      <c r="B667" t="s">
        <v>16</v>
      </c>
      <c r="C667">
        <f>Table57[[#This Row],[total_cost]]/Table57[[#This Row],[units_shipped]]</f>
        <v>3.4999999999999996E-2</v>
      </c>
      <c r="D667">
        <v>12790</v>
      </c>
      <c r="E667">
        <v>447.65</v>
      </c>
      <c r="F667" t="str">
        <f>_xlfn.XLOOKUP(A667,'Limits &amp; Constraints'!$F$2:$F$5,'Limits &amp; Constraints'!$G$2:$G$5)</f>
        <v>Gooey Ganache Grotto</v>
      </c>
      <c r="G667" t="str">
        <f>_xlfn.XLOOKUP(B667,'Limits &amp; Constraints'!$F$6:$F$11,'Limits &amp; Constraints'!$G$6:$G$11)</f>
        <v>Macaron Market</v>
      </c>
    </row>
    <row r="668" spans="1:7" x14ac:dyDescent="0.3">
      <c r="A668" t="s">
        <v>4</v>
      </c>
      <c r="B668" t="s">
        <v>16</v>
      </c>
      <c r="C668">
        <f>Table57[[#This Row],[total_cost]]/Table57[[#This Row],[units_shipped]]</f>
        <v>5.500027909572984E-2</v>
      </c>
      <c r="D668">
        <v>17915</v>
      </c>
      <c r="E668">
        <v>985.33</v>
      </c>
      <c r="F668" t="str">
        <f>_xlfn.XLOOKUP(A668,'Limits &amp; Constraints'!$F$2:$F$5,'Limits &amp; Constraints'!$G$2:$G$5)</f>
        <v>Gooey Ganache Grotto</v>
      </c>
      <c r="G668" t="str">
        <f>_xlfn.XLOOKUP(B668,'Limits &amp; Constraints'!$F$6:$F$11,'Limits &amp; Constraints'!$G$6:$G$11)</f>
        <v>Macaron Market</v>
      </c>
    </row>
    <row r="669" spans="1:7" x14ac:dyDescent="0.3">
      <c r="A669" t="s">
        <v>4</v>
      </c>
      <c r="B669" t="s">
        <v>16</v>
      </c>
      <c r="C669">
        <f>Table57[[#This Row],[total_cost]]/Table57[[#This Row],[units_shipped]]</f>
        <v>0.10499965164077196</v>
      </c>
      <c r="D669">
        <v>14353</v>
      </c>
      <c r="E669">
        <v>1507.06</v>
      </c>
      <c r="F669" t="str">
        <f>_xlfn.XLOOKUP(A669,'Limits &amp; Constraints'!$F$2:$F$5,'Limits &amp; Constraints'!$G$2:$G$5)</f>
        <v>Gooey Ganache Grotto</v>
      </c>
      <c r="G669" t="str">
        <f>_xlfn.XLOOKUP(B669,'Limits &amp; Constraints'!$F$6:$F$11,'Limits &amp; Constraints'!$G$6:$G$11)</f>
        <v>Macaron Market</v>
      </c>
    </row>
    <row r="670" spans="1:7" x14ac:dyDescent="0.3">
      <c r="A670" t="s">
        <v>4</v>
      </c>
      <c r="B670" t="s">
        <v>16</v>
      </c>
      <c r="C670">
        <f>Table57[[#This Row],[total_cost]]/Table57[[#This Row],[units_shipped]]</f>
        <v>0.1750004055478952</v>
      </c>
      <c r="D670">
        <v>12329</v>
      </c>
      <c r="E670">
        <v>2157.58</v>
      </c>
      <c r="F670" t="str">
        <f>_xlfn.XLOOKUP(A670,'Limits &amp; Constraints'!$F$2:$F$5,'Limits &amp; Constraints'!$G$2:$G$5)</f>
        <v>Gooey Ganache Grotto</v>
      </c>
      <c r="G670" t="str">
        <f>_xlfn.XLOOKUP(B670,'Limits &amp; Constraints'!$F$6:$F$11,'Limits &amp; Constraints'!$G$6:$G$11)</f>
        <v>Macaron Market</v>
      </c>
    </row>
    <row r="671" spans="1:7" x14ac:dyDescent="0.3">
      <c r="A671" t="s">
        <v>4</v>
      </c>
      <c r="B671" t="s">
        <v>16</v>
      </c>
      <c r="C671">
        <f>Table57[[#This Row],[total_cost]]/Table57[[#This Row],[units_shipped]]</f>
        <v>5.5000274047684296E-2</v>
      </c>
      <c r="D671">
        <v>18245</v>
      </c>
      <c r="E671">
        <v>1003.48</v>
      </c>
      <c r="F671" t="str">
        <f>_xlfn.XLOOKUP(A671,'Limits &amp; Constraints'!$F$2:$F$5,'Limits &amp; Constraints'!$G$2:$G$5)</f>
        <v>Gooey Ganache Grotto</v>
      </c>
      <c r="G671" t="str">
        <f>_xlfn.XLOOKUP(B671,'Limits &amp; Constraints'!$F$6:$F$11,'Limits &amp; Constraints'!$G$6:$G$11)</f>
        <v>Macaron Market</v>
      </c>
    </row>
    <row r="672" spans="1:7" x14ac:dyDescent="0.3">
      <c r="A672" t="s">
        <v>4</v>
      </c>
      <c r="B672" t="s">
        <v>16</v>
      </c>
      <c r="C672">
        <f>Table57[[#This Row],[total_cost]]/Table57[[#This Row],[units_shipped]]</f>
        <v>0.21500027990819012</v>
      </c>
      <c r="D672">
        <v>17863</v>
      </c>
      <c r="E672">
        <v>3840.55</v>
      </c>
      <c r="F672" t="str">
        <f>_xlfn.XLOOKUP(A672,'Limits &amp; Constraints'!$F$2:$F$5,'Limits &amp; Constraints'!$G$2:$G$5)</f>
        <v>Gooey Ganache Grotto</v>
      </c>
      <c r="G672" t="str">
        <f>_xlfn.XLOOKUP(B672,'Limits &amp; Constraints'!$F$6:$F$11,'Limits &amp; Constraints'!$G$6:$G$11)</f>
        <v>Macaron Market</v>
      </c>
    </row>
    <row r="673" spans="1:7" x14ac:dyDescent="0.3">
      <c r="A673" t="s">
        <v>4</v>
      </c>
      <c r="B673" t="s">
        <v>16</v>
      </c>
      <c r="C673">
        <f>Table57[[#This Row],[total_cost]]/Table57[[#This Row],[units_shipped]]</f>
        <v>0.13500026583018768</v>
      </c>
      <c r="D673">
        <v>18809</v>
      </c>
      <c r="E673">
        <v>2539.2199999999998</v>
      </c>
      <c r="F673" t="str">
        <f>_xlfn.XLOOKUP(A673,'Limits &amp; Constraints'!$F$2:$F$5,'Limits &amp; Constraints'!$G$2:$G$5)</f>
        <v>Gooey Ganache Grotto</v>
      </c>
      <c r="G673" t="str">
        <f>_xlfn.XLOOKUP(B673,'Limits &amp; Constraints'!$F$6:$F$11,'Limits &amp; Constraints'!$G$6:$G$11)</f>
        <v>Macaron Market</v>
      </c>
    </row>
    <row r="674" spans="1:7" x14ac:dyDescent="0.3">
      <c r="A674" t="s">
        <v>4</v>
      </c>
      <c r="B674" t="s">
        <v>16</v>
      </c>
      <c r="C674">
        <f>Table57[[#This Row],[total_cost]]/Table57[[#This Row],[units_shipped]]</f>
        <v>0.22500000000000001</v>
      </c>
      <c r="D674">
        <v>11020</v>
      </c>
      <c r="E674">
        <v>2479.5</v>
      </c>
      <c r="F674" t="str">
        <f>_xlfn.XLOOKUP(A674,'Limits &amp; Constraints'!$F$2:$F$5,'Limits &amp; Constraints'!$G$2:$G$5)</f>
        <v>Gooey Ganache Grotto</v>
      </c>
      <c r="G674" t="str">
        <f>_xlfn.XLOOKUP(B674,'Limits &amp; Constraints'!$F$6:$F$11,'Limits &amp; Constraints'!$G$6:$G$11)</f>
        <v>Macaron Market</v>
      </c>
    </row>
    <row r="675" spans="1:7" x14ac:dyDescent="0.3">
      <c r="A675" t="s">
        <v>4</v>
      </c>
      <c r="B675" t="s">
        <v>16</v>
      </c>
      <c r="C675">
        <f>Table57[[#This Row],[total_cost]]/Table57[[#This Row],[units_shipped]]</f>
        <v>0.16500043863496797</v>
      </c>
      <c r="D675">
        <v>11399</v>
      </c>
      <c r="E675">
        <v>1880.84</v>
      </c>
      <c r="F675" t="str">
        <f>_xlfn.XLOOKUP(A675,'Limits &amp; Constraints'!$F$2:$F$5,'Limits &amp; Constraints'!$G$2:$G$5)</f>
        <v>Gooey Ganache Grotto</v>
      </c>
      <c r="G675" t="str">
        <f>_xlfn.XLOOKUP(B675,'Limits &amp; Constraints'!$F$6:$F$11,'Limits &amp; Constraints'!$G$6:$G$11)</f>
        <v>Macaron Market</v>
      </c>
    </row>
    <row r="676" spans="1:7" x14ac:dyDescent="0.3">
      <c r="A676" t="s">
        <v>4</v>
      </c>
      <c r="B676" t="s">
        <v>16</v>
      </c>
      <c r="C676">
        <f>Table57[[#This Row],[total_cost]]/Table57[[#This Row],[units_shipped]]</f>
        <v>2.4999999999999998E-2</v>
      </c>
      <c r="D676">
        <v>15168</v>
      </c>
      <c r="E676">
        <v>379.2</v>
      </c>
      <c r="F676" t="str">
        <f>_xlfn.XLOOKUP(A676,'Limits &amp; Constraints'!$F$2:$F$5,'Limits &amp; Constraints'!$G$2:$G$5)</f>
        <v>Gooey Ganache Grotto</v>
      </c>
      <c r="G676" t="str">
        <f>_xlfn.XLOOKUP(B676,'Limits &amp; Constraints'!$F$6:$F$11,'Limits &amp; Constraints'!$G$6:$G$11)</f>
        <v>Macaron Market</v>
      </c>
    </row>
    <row r="677" spans="1:7" x14ac:dyDescent="0.3">
      <c r="A677" t="s">
        <v>4</v>
      </c>
      <c r="B677" t="s">
        <v>16</v>
      </c>
      <c r="C677">
        <f>Table57[[#This Row],[total_cost]]/Table57[[#This Row],[units_shipped]]</f>
        <v>3.5000000000000003E-2</v>
      </c>
      <c r="D677">
        <v>17778</v>
      </c>
      <c r="E677">
        <v>622.23</v>
      </c>
      <c r="F677" t="str">
        <f>_xlfn.XLOOKUP(A677,'Limits &amp; Constraints'!$F$2:$F$5,'Limits &amp; Constraints'!$G$2:$G$5)</f>
        <v>Gooey Ganache Grotto</v>
      </c>
      <c r="G677" t="str">
        <f>_xlfn.XLOOKUP(B677,'Limits &amp; Constraints'!$F$6:$F$11,'Limits &amp; Constraints'!$G$6:$G$11)</f>
        <v>Macaron Market</v>
      </c>
    </row>
    <row r="678" spans="1:7" x14ac:dyDescent="0.3">
      <c r="A678" t="s">
        <v>4</v>
      </c>
      <c r="B678" t="s">
        <v>16</v>
      </c>
      <c r="C678">
        <f>Table57[[#This Row],[total_cost]]/Table57[[#This Row],[units_shipped]]</f>
        <v>9.5000000000000001E-2</v>
      </c>
      <c r="D678">
        <v>16424</v>
      </c>
      <c r="E678">
        <v>1560.28</v>
      </c>
      <c r="F678" t="str">
        <f>_xlfn.XLOOKUP(A678,'Limits &amp; Constraints'!$F$2:$F$5,'Limits &amp; Constraints'!$G$2:$G$5)</f>
        <v>Gooey Ganache Grotto</v>
      </c>
      <c r="G678" t="str">
        <f>_xlfn.XLOOKUP(B678,'Limits &amp; Constraints'!$F$6:$F$11,'Limits &amp; Constraints'!$G$6:$G$11)</f>
        <v>Macaron Market</v>
      </c>
    </row>
    <row r="679" spans="1:7" x14ac:dyDescent="0.3">
      <c r="A679" t="s">
        <v>4</v>
      </c>
      <c r="B679" t="s">
        <v>16</v>
      </c>
      <c r="C679">
        <f>Table57[[#This Row],[total_cost]]/Table57[[#This Row],[units_shipped]]</f>
        <v>4.4999999999999998E-2</v>
      </c>
      <c r="D679">
        <v>17868</v>
      </c>
      <c r="E679">
        <v>804.06</v>
      </c>
      <c r="F679" t="str">
        <f>_xlfn.XLOOKUP(A679,'Limits &amp; Constraints'!$F$2:$F$5,'Limits &amp; Constraints'!$G$2:$G$5)</f>
        <v>Gooey Ganache Grotto</v>
      </c>
      <c r="G679" t="str">
        <f>_xlfn.XLOOKUP(B679,'Limits &amp; Constraints'!$F$6:$F$11,'Limits &amp; Constraints'!$G$6:$G$11)</f>
        <v>Macaron Market</v>
      </c>
    </row>
    <row r="680" spans="1:7" x14ac:dyDescent="0.3">
      <c r="A680" t="s">
        <v>4</v>
      </c>
      <c r="B680" t="s">
        <v>16</v>
      </c>
      <c r="C680">
        <f>Table57[[#This Row],[total_cost]]/Table57[[#This Row],[units_shipped]]</f>
        <v>3.5000000000000003E-2</v>
      </c>
      <c r="D680">
        <v>14714</v>
      </c>
      <c r="E680">
        <v>514.99</v>
      </c>
      <c r="F680" t="str">
        <f>_xlfn.XLOOKUP(A680,'Limits &amp; Constraints'!$F$2:$F$5,'Limits &amp; Constraints'!$G$2:$G$5)</f>
        <v>Gooey Ganache Grotto</v>
      </c>
      <c r="G680" t="str">
        <f>_xlfn.XLOOKUP(B680,'Limits &amp; Constraints'!$F$6:$F$11,'Limits &amp; Constraints'!$G$6:$G$11)</f>
        <v>Macaron Market</v>
      </c>
    </row>
    <row r="681" spans="1:7" x14ac:dyDescent="0.3">
      <c r="A681" t="s">
        <v>4</v>
      </c>
      <c r="B681" t="s">
        <v>16</v>
      </c>
      <c r="C681">
        <f>Table57[[#This Row],[total_cost]]/Table57[[#This Row],[units_shipped]]</f>
        <v>0.20500000000000002</v>
      </c>
      <c r="D681">
        <v>15730</v>
      </c>
      <c r="E681">
        <v>3224.65</v>
      </c>
      <c r="F681" t="str">
        <f>_xlfn.XLOOKUP(A681,'Limits &amp; Constraints'!$F$2:$F$5,'Limits &amp; Constraints'!$G$2:$G$5)</f>
        <v>Gooey Ganache Grotto</v>
      </c>
      <c r="G681" t="str">
        <f>_xlfn.XLOOKUP(B681,'Limits &amp; Constraints'!$F$6:$F$11,'Limits &amp; Constraints'!$G$6:$G$11)</f>
        <v>Macaron Market</v>
      </c>
    </row>
    <row r="682" spans="1:7" x14ac:dyDescent="0.3">
      <c r="A682" t="s">
        <v>4</v>
      </c>
      <c r="B682" t="s">
        <v>16</v>
      </c>
      <c r="C682">
        <f>Table57[[#This Row],[total_cost]]/Table57[[#This Row],[units_shipped]]</f>
        <v>4.5000314485187751E-2</v>
      </c>
      <c r="D682">
        <v>15899</v>
      </c>
      <c r="E682">
        <v>715.46</v>
      </c>
      <c r="F682" t="str">
        <f>_xlfn.XLOOKUP(A682,'Limits &amp; Constraints'!$F$2:$F$5,'Limits &amp; Constraints'!$G$2:$G$5)</f>
        <v>Gooey Ganache Grotto</v>
      </c>
      <c r="G682" t="str">
        <f>_xlfn.XLOOKUP(B682,'Limits &amp; Constraints'!$F$6:$F$11,'Limits &amp; Constraints'!$G$6:$G$11)</f>
        <v>Macaron Market</v>
      </c>
    </row>
    <row r="683" spans="1:7" x14ac:dyDescent="0.3">
      <c r="A683" t="s">
        <v>4</v>
      </c>
      <c r="B683" t="s">
        <v>16</v>
      </c>
      <c r="C683">
        <f>Table57[[#This Row],[total_cost]]/Table57[[#This Row],[units_shipped]]</f>
        <v>3.5000000000000003E-2</v>
      </c>
      <c r="D683">
        <v>13592</v>
      </c>
      <c r="E683">
        <v>475.72</v>
      </c>
      <c r="F683" t="str">
        <f>_xlfn.XLOOKUP(A683,'Limits &amp; Constraints'!$F$2:$F$5,'Limits &amp; Constraints'!$G$2:$G$5)</f>
        <v>Gooey Ganache Grotto</v>
      </c>
      <c r="G683" t="str">
        <f>_xlfn.XLOOKUP(B683,'Limits &amp; Constraints'!$F$6:$F$11,'Limits &amp; Constraints'!$G$6:$G$11)</f>
        <v>Macaron Market</v>
      </c>
    </row>
    <row r="684" spans="1:7" x14ac:dyDescent="0.3">
      <c r="A684" t="s">
        <v>4</v>
      </c>
      <c r="B684" t="s">
        <v>12</v>
      </c>
      <c r="C684">
        <f>Table57[[#This Row],[total_cost]]/Table57[[#This Row],[units_shipped]]</f>
        <v>5.9706266887474942E-2</v>
      </c>
      <c r="D684">
        <v>11473</v>
      </c>
      <c r="E684">
        <v>685.01</v>
      </c>
      <c r="F684" t="str">
        <f>_xlfn.XLOOKUP(A684,'Limits &amp; Constraints'!$F$2:$F$5,'Limits &amp; Constraints'!$G$2:$G$5)</f>
        <v>Gooey Ganache Grotto</v>
      </c>
      <c r="G684" t="str">
        <f>_xlfn.XLOOKUP(B684,'Limits &amp; Constraints'!$F$6:$F$11,'Limits &amp; Constraints'!$G$6:$G$11)</f>
        <v>Molten Mocha Marsh</v>
      </c>
    </row>
    <row r="685" spans="1:7" x14ac:dyDescent="0.3">
      <c r="A685" t="s">
        <v>4</v>
      </c>
      <c r="B685" t="s">
        <v>12</v>
      </c>
      <c r="C685">
        <f>Table57[[#This Row],[total_cost]]/Table57[[#This Row],[units_shipped]]</f>
        <v>2.9705739594709381E-2</v>
      </c>
      <c r="D685">
        <v>16482</v>
      </c>
      <c r="E685">
        <v>489.61</v>
      </c>
      <c r="F685" t="str">
        <f>_xlfn.XLOOKUP(A685,'Limits &amp; Constraints'!$F$2:$F$5,'Limits &amp; Constraints'!$G$2:$G$5)</f>
        <v>Gooey Ganache Grotto</v>
      </c>
      <c r="G685" t="str">
        <f>_xlfn.XLOOKUP(B685,'Limits &amp; Constraints'!$F$6:$F$11,'Limits &amp; Constraints'!$G$6:$G$11)</f>
        <v>Molten Mocha Marsh</v>
      </c>
    </row>
    <row r="686" spans="1:7" x14ac:dyDescent="0.3">
      <c r="A686" t="s">
        <v>4</v>
      </c>
      <c r="B686" t="s">
        <v>12</v>
      </c>
      <c r="C686">
        <f>Table57[[#This Row],[total_cost]]/Table57[[#This Row],[units_shipped]]</f>
        <v>0.11970564367392106</v>
      </c>
      <c r="D686">
        <v>13555</v>
      </c>
      <c r="E686">
        <v>1622.61</v>
      </c>
      <c r="F686" t="str">
        <f>_xlfn.XLOOKUP(A686,'Limits &amp; Constraints'!$F$2:$F$5,'Limits &amp; Constraints'!$G$2:$G$5)</f>
        <v>Gooey Ganache Grotto</v>
      </c>
      <c r="G686" t="str">
        <f>_xlfn.XLOOKUP(B686,'Limits &amp; Constraints'!$F$6:$F$11,'Limits &amp; Constraints'!$G$6:$G$11)</f>
        <v>Molten Mocha Marsh</v>
      </c>
    </row>
    <row r="687" spans="1:7" x14ac:dyDescent="0.3">
      <c r="A687" t="s">
        <v>4</v>
      </c>
      <c r="B687" t="s">
        <v>12</v>
      </c>
      <c r="C687">
        <f>Table57[[#This Row],[total_cost]]/Table57[[#This Row],[units_shipped]]</f>
        <v>2.9705679692883156E-2</v>
      </c>
      <c r="D687">
        <v>10159</v>
      </c>
      <c r="E687">
        <v>301.77999999999997</v>
      </c>
      <c r="F687" t="str">
        <f>_xlfn.XLOOKUP(A687,'Limits &amp; Constraints'!$F$2:$F$5,'Limits &amp; Constraints'!$G$2:$G$5)</f>
        <v>Gooey Ganache Grotto</v>
      </c>
      <c r="G687" t="str">
        <f>_xlfn.XLOOKUP(B687,'Limits &amp; Constraints'!$F$6:$F$11,'Limits &amp; Constraints'!$G$6:$G$11)</f>
        <v>Molten Mocha Marsh</v>
      </c>
    </row>
    <row r="688" spans="1:7" x14ac:dyDescent="0.3">
      <c r="A688" t="s">
        <v>4</v>
      </c>
      <c r="B688" t="s">
        <v>12</v>
      </c>
      <c r="C688">
        <f>Table57[[#This Row],[total_cost]]/Table57[[#This Row],[units_shipped]]</f>
        <v>0.17970558689436675</v>
      </c>
      <c r="D688">
        <v>12941</v>
      </c>
      <c r="E688">
        <v>2325.5700000000002</v>
      </c>
      <c r="F688" t="str">
        <f>_xlfn.XLOOKUP(A688,'Limits &amp; Constraints'!$F$2:$F$5,'Limits &amp; Constraints'!$G$2:$G$5)</f>
        <v>Gooey Ganache Grotto</v>
      </c>
      <c r="G688" t="str">
        <f>_xlfn.XLOOKUP(B688,'Limits &amp; Constraints'!$F$6:$F$11,'Limits &amp; Constraints'!$G$6:$G$11)</f>
        <v>Molten Mocha Marsh</v>
      </c>
    </row>
    <row r="689" spans="1:7" x14ac:dyDescent="0.3">
      <c r="A689" t="s">
        <v>4</v>
      </c>
      <c r="B689" t="s">
        <v>12</v>
      </c>
      <c r="C689">
        <f>Table57[[#This Row],[total_cost]]/Table57[[#This Row],[units_shipped]]</f>
        <v>9.7061459667093473E-3</v>
      </c>
      <c r="D689">
        <v>15620</v>
      </c>
      <c r="E689">
        <v>151.61000000000001</v>
      </c>
      <c r="F689" t="str">
        <f>_xlfn.XLOOKUP(A689,'Limits &amp; Constraints'!$F$2:$F$5,'Limits &amp; Constraints'!$G$2:$G$5)</f>
        <v>Gooey Ganache Grotto</v>
      </c>
      <c r="G689" t="str">
        <f>_xlfn.XLOOKUP(B689,'Limits &amp; Constraints'!$F$6:$F$11,'Limits &amp; Constraints'!$G$6:$G$11)</f>
        <v>Molten Mocha Marsh</v>
      </c>
    </row>
    <row r="690" spans="1:7" x14ac:dyDescent="0.3">
      <c r="A690" t="s">
        <v>4</v>
      </c>
      <c r="B690" t="s">
        <v>12</v>
      </c>
      <c r="C690">
        <f>Table57[[#This Row],[total_cost]]/Table57[[#This Row],[units_shipped]]</f>
        <v>1.97060509720123E-2</v>
      </c>
      <c r="D690">
        <v>19187</v>
      </c>
      <c r="E690">
        <v>378.1</v>
      </c>
      <c r="F690" t="str">
        <f>_xlfn.XLOOKUP(A690,'Limits &amp; Constraints'!$F$2:$F$5,'Limits &amp; Constraints'!$G$2:$G$5)</f>
        <v>Gooey Ganache Grotto</v>
      </c>
      <c r="G690" t="str">
        <f>_xlfn.XLOOKUP(B690,'Limits &amp; Constraints'!$F$6:$F$11,'Limits &amp; Constraints'!$G$6:$G$11)</f>
        <v>Molten Mocha Marsh</v>
      </c>
    </row>
    <row r="691" spans="1:7" x14ac:dyDescent="0.3">
      <c r="A691" t="s">
        <v>4</v>
      </c>
      <c r="B691" t="s">
        <v>12</v>
      </c>
      <c r="C691">
        <f>Table57[[#This Row],[total_cost]]/Table57[[#This Row],[units_shipped]]</f>
        <v>0.45970568966386133</v>
      </c>
      <c r="D691">
        <v>19843</v>
      </c>
      <c r="E691">
        <v>9121.94</v>
      </c>
      <c r="F691" t="str">
        <f>_xlfn.XLOOKUP(A691,'Limits &amp; Constraints'!$F$2:$F$5,'Limits &amp; Constraints'!$G$2:$G$5)</f>
        <v>Gooey Ganache Grotto</v>
      </c>
      <c r="G691" t="str">
        <f>_xlfn.XLOOKUP(B691,'Limits &amp; Constraints'!$F$6:$F$11,'Limits &amp; Constraints'!$G$6:$G$11)</f>
        <v>Molten Mocha Marsh</v>
      </c>
    </row>
    <row r="692" spans="1:7" x14ac:dyDescent="0.3">
      <c r="A692" t="s">
        <v>4</v>
      </c>
      <c r="B692" t="s">
        <v>12</v>
      </c>
      <c r="C692">
        <f>Table57[[#This Row],[total_cost]]/Table57[[#This Row],[units_shipped]]</f>
        <v>1.9705932443939825E-2</v>
      </c>
      <c r="D692">
        <v>17615</v>
      </c>
      <c r="E692">
        <v>347.12</v>
      </c>
      <c r="F692" t="str">
        <f>_xlfn.XLOOKUP(A692,'Limits &amp; Constraints'!$F$2:$F$5,'Limits &amp; Constraints'!$G$2:$G$5)</f>
        <v>Gooey Ganache Grotto</v>
      </c>
      <c r="G692" t="str">
        <f>_xlfn.XLOOKUP(B692,'Limits &amp; Constraints'!$F$6:$F$11,'Limits &amp; Constraints'!$G$6:$G$11)</f>
        <v>Molten Mocha Marsh</v>
      </c>
    </row>
    <row r="693" spans="1:7" x14ac:dyDescent="0.3">
      <c r="A693" t="s">
        <v>4</v>
      </c>
      <c r="B693" t="s">
        <v>12</v>
      </c>
      <c r="C693">
        <f>Table57[[#This Row],[total_cost]]/Table57[[#This Row],[units_shipped]]</f>
        <v>0.1197057618228014</v>
      </c>
      <c r="D693">
        <v>12201</v>
      </c>
      <c r="E693">
        <v>1460.53</v>
      </c>
      <c r="F693" t="str">
        <f>_xlfn.XLOOKUP(A693,'Limits &amp; Constraints'!$F$2:$F$5,'Limits &amp; Constraints'!$G$2:$G$5)</f>
        <v>Gooey Ganache Grotto</v>
      </c>
      <c r="G693" t="str">
        <f>_xlfn.XLOOKUP(B693,'Limits &amp; Constraints'!$F$6:$F$11,'Limits &amp; Constraints'!$G$6:$G$11)</f>
        <v>Molten Mocha Marsh</v>
      </c>
    </row>
    <row r="694" spans="1:7" x14ac:dyDescent="0.3">
      <c r="A694" t="s">
        <v>4</v>
      </c>
      <c r="B694" t="s">
        <v>12</v>
      </c>
      <c r="C694">
        <f>Table57[[#This Row],[total_cost]]/Table57[[#This Row],[units_shipped]]</f>
        <v>0.15970575150937399</v>
      </c>
      <c r="D694">
        <v>15735</v>
      </c>
      <c r="E694">
        <v>2512.9699999999998</v>
      </c>
      <c r="F694" t="str">
        <f>_xlfn.XLOOKUP(A694,'Limits &amp; Constraints'!$F$2:$F$5,'Limits &amp; Constraints'!$G$2:$G$5)</f>
        <v>Gooey Ganache Grotto</v>
      </c>
      <c r="G694" t="str">
        <f>_xlfn.XLOOKUP(B694,'Limits &amp; Constraints'!$F$6:$F$11,'Limits &amp; Constraints'!$G$6:$G$11)</f>
        <v>Molten Mocha Marsh</v>
      </c>
    </row>
    <row r="695" spans="1:7" x14ac:dyDescent="0.3">
      <c r="A695" t="s">
        <v>4</v>
      </c>
      <c r="B695" t="s">
        <v>12</v>
      </c>
      <c r="C695">
        <f>Table57[[#This Row],[total_cost]]/Table57[[#This Row],[units_shipped]]</f>
        <v>3.9705882352941174E-2</v>
      </c>
      <c r="D695">
        <v>12342</v>
      </c>
      <c r="E695">
        <v>490.05</v>
      </c>
      <c r="F695" t="str">
        <f>_xlfn.XLOOKUP(A695,'Limits &amp; Constraints'!$F$2:$F$5,'Limits &amp; Constraints'!$G$2:$G$5)</f>
        <v>Gooey Ganache Grotto</v>
      </c>
      <c r="G695" t="str">
        <f>_xlfn.XLOOKUP(B695,'Limits &amp; Constraints'!$F$6:$F$11,'Limits &amp; Constraints'!$G$6:$G$11)</f>
        <v>Molten Mocha Marsh</v>
      </c>
    </row>
    <row r="696" spans="1:7" x14ac:dyDescent="0.3">
      <c r="A696" t="s">
        <v>4</v>
      </c>
      <c r="B696" t="s">
        <v>12</v>
      </c>
      <c r="C696">
        <f>Table57[[#This Row],[total_cost]]/Table57[[#This Row],[units_shipped]]</f>
        <v>2.9705619982158784E-2</v>
      </c>
      <c r="D696">
        <v>10089</v>
      </c>
      <c r="E696">
        <v>299.7</v>
      </c>
      <c r="F696" t="str">
        <f>_xlfn.XLOOKUP(A696,'Limits &amp; Constraints'!$F$2:$F$5,'Limits &amp; Constraints'!$G$2:$G$5)</f>
        <v>Gooey Ganache Grotto</v>
      </c>
      <c r="G696" t="str">
        <f>_xlfn.XLOOKUP(B696,'Limits &amp; Constraints'!$F$6:$F$11,'Limits &amp; Constraints'!$G$6:$G$11)</f>
        <v>Molten Mocha Marsh</v>
      </c>
    </row>
    <row r="697" spans="1:7" x14ac:dyDescent="0.3">
      <c r="A697" t="s">
        <v>4</v>
      </c>
      <c r="B697" t="s">
        <v>12</v>
      </c>
      <c r="C697">
        <f>Table57[[#This Row],[total_cost]]/Table57[[#This Row],[units_shipped]]</f>
        <v>9.9706107287228229E-2</v>
      </c>
      <c r="D697">
        <v>18306</v>
      </c>
      <c r="E697">
        <v>1825.22</v>
      </c>
      <c r="F697" t="str">
        <f>_xlfn.XLOOKUP(A697,'Limits &amp; Constraints'!$F$2:$F$5,'Limits &amp; Constraints'!$G$2:$G$5)</f>
        <v>Gooey Ganache Grotto</v>
      </c>
      <c r="G697" t="str">
        <f>_xlfn.XLOOKUP(B697,'Limits &amp; Constraints'!$F$6:$F$11,'Limits &amp; Constraints'!$G$6:$G$11)</f>
        <v>Molten Mocha Marsh</v>
      </c>
    </row>
    <row r="698" spans="1:7" x14ac:dyDescent="0.3">
      <c r="A698" t="s">
        <v>4</v>
      </c>
      <c r="B698" t="s">
        <v>12</v>
      </c>
      <c r="C698">
        <f>Table57[[#This Row],[total_cost]]/Table57[[#This Row],[units_shipped]]</f>
        <v>9.9705882352941172E-2</v>
      </c>
      <c r="D698">
        <v>14382</v>
      </c>
      <c r="E698">
        <v>1433.97</v>
      </c>
      <c r="F698" t="str">
        <f>_xlfn.XLOOKUP(A698,'Limits &amp; Constraints'!$F$2:$F$5,'Limits &amp; Constraints'!$G$2:$G$5)</f>
        <v>Gooey Ganache Grotto</v>
      </c>
      <c r="G698" t="str">
        <f>_xlfn.XLOOKUP(B698,'Limits &amp; Constraints'!$F$6:$F$11,'Limits &amp; Constraints'!$G$6:$G$11)</f>
        <v>Molten Mocha Marsh</v>
      </c>
    </row>
    <row r="699" spans="1:7" x14ac:dyDescent="0.3">
      <c r="A699" t="s">
        <v>4</v>
      </c>
      <c r="B699" t="s">
        <v>12</v>
      </c>
      <c r="C699">
        <f>Table57[[#This Row],[total_cost]]/Table57[[#This Row],[units_shipped]]</f>
        <v>5.9705473501303216E-2</v>
      </c>
      <c r="D699">
        <v>11510</v>
      </c>
      <c r="E699">
        <v>687.21</v>
      </c>
      <c r="F699" t="str">
        <f>_xlfn.XLOOKUP(A699,'Limits &amp; Constraints'!$F$2:$F$5,'Limits &amp; Constraints'!$G$2:$G$5)</f>
        <v>Gooey Ganache Grotto</v>
      </c>
      <c r="G699" t="str">
        <f>_xlfn.XLOOKUP(B699,'Limits &amp; Constraints'!$F$6:$F$11,'Limits &amp; Constraints'!$G$6:$G$11)</f>
        <v>Molten Mocha Marsh</v>
      </c>
    </row>
    <row r="700" spans="1:7" x14ac:dyDescent="0.3">
      <c r="A700" t="s">
        <v>4</v>
      </c>
      <c r="B700" t="s">
        <v>12</v>
      </c>
      <c r="C700">
        <f>Table57[[#This Row],[total_cost]]/Table57[[#This Row],[units_shipped]]</f>
        <v>0.51970612244897962</v>
      </c>
      <c r="D700">
        <v>13475</v>
      </c>
      <c r="E700">
        <v>7003.04</v>
      </c>
      <c r="F700" t="str">
        <f>_xlfn.XLOOKUP(A700,'Limits &amp; Constraints'!$F$2:$F$5,'Limits &amp; Constraints'!$G$2:$G$5)</f>
        <v>Gooey Ganache Grotto</v>
      </c>
      <c r="G700" t="str">
        <f>_xlfn.XLOOKUP(B700,'Limits &amp; Constraints'!$F$6:$F$11,'Limits &amp; Constraints'!$G$6:$G$11)</f>
        <v>Molten Mocha Marsh</v>
      </c>
    </row>
    <row r="701" spans="1:7" x14ac:dyDescent="0.3">
      <c r="A701" t="s">
        <v>4</v>
      </c>
      <c r="B701" t="s">
        <v>12</v>
      </c>
      <c r="C701">
        <f>Table57[[#This Row],[total_cost]]/Table57[[#This Row],[units_shipped]]</f>
        <v>5.9706107667664883E-2</v>
      </c>
      <c r="D701">
        <v>14359</v>
      </c>
      <c r="E701">
        <v>857.32</v>
      </c>
      <c r="F701" t="str">
        <f>_xlfn.XLOOKUP(A701,'Limits &amp; Constraints'!$F$2:$F$5,'Limits &amp; Constraints'!$G$2:$G$5)</f>
        <v>Gooey Ganache Grotto</v>
      </c>
      <c r="G701" t="str">
        <f>_xlfn.XLOOKUP(B701,'Limits &amp; Constraints'!$F$6:$F$11,'Limits &amp; Constraints'!$G$6:$G$11)</f>
        <v>Molten Mocha Marsh</v>
      </c>
    </row>
    <row r="702" spans="1:7" x14ac:dyDescent="0.3">
      <c r="A702" t="s">
        <v>4</v>
      </c>
      <c r="B702" t="s">
        <v>12</v>
      </c>
      <c r="C702">
        <f>Table57[[#This Row],[total_cost]]/Table57[[#This Row],[units_shipped]]</f>
        <v>8.9706201485685672E-2</v>
      </c>
      <c r="D702">
        <v>11981</v>
      </c>
      <c r="E702">
        <v>1074.77</v>
      </c>
      <c r="F702" t="str">
        <f>_xlfn.XLOOKUP(A702,'Limits &amp; Constraints'!$F$2:$F$5,'Limits &amp; Constraints'!$G$2:$G$5)</f>
        <v>Gooey Ganache Grotto</v>
      </c>
      <c r="G702" t="str">
        <f>_xlfn.XLOOKUP(B702,'Limits &amp; Constraints'!$F$6:$F$11,'Limits &amp; Constraints'!$G$6:$G$11)</f>
        <v>Molten Mocha Marsh</v>
      </c>
    </row>
    <row r="703" spans="1:7" x14ac:dyDescent="0.3">
      <c r="A703" t="s">
        <v>4</v>
      </c>
      <c r="B703" t="s">
        <v>12</v>
      </c>
      <c r="C703">
        <f>Table57[[#This Row],[total_cost]]/Table57[[#This Row],[units_shipped]]</f>
        <v>6.9706030291175322E-2</v>
      </c>
      <c r="D703">
        <v>17893</v>
      </c>
      <c r="E703">
        <v>1247.25</v>
      </c>
      <c r="F703" t="str">
        <f>_xlfn.XLOOKUP(A703,'Limits &amp; Constraints'!$F$2:$F$5,'Limits &amp; Constraints'!$G$2:$G$5)</f>
        <v>Gooey Ganache Grotto</v>
      </c>
      <c r="G703" t="str">
        <f>_xlfn.XLOOKUP(B703,'Limits &amp; Constraints'!$F$6:$F$11,'Limits &amp; Constraints'!$G$6:$G$11)</f>
        <v>Molten Mocha Marsh</v>
      </c>
    </row>
    <row r="704" spans="1:7" x14ac:dyDescent="0.3">
      <c r="A704" t="s">
        <v>4</v>
      </c>
      <c r="B704" t="s">
        <v>12</v>
      </c>
      <c r="C704">
        <f>Table57[[#This Row],[total_cost]]/Table57[[#This Row],[units_shipped]]</f>
        <v>0.13970607783767816</v>
      </c>
      <c r="D704">
        <v>13541</v>
      </c>
      <c r="E704">
        <v>1891.76</v>
      </c>
      <c r="F704" t="str">
        <f>_xlfn.XLOOKUP(A704,'Limits &amp; Constraints'!$F$2:$F$5,'Limits &amp; Constraints'!$G$2:$G$5)</f>
        <v>Gooey Ganache Grotto</v>
      </c>
      <c r="G704" t="str">
        <f>_xlfn.XLOOKUP(B704,'Limits &amp; Constraints'!$F$6:$F$11,'Limits &amp; Constraints'!$G$6:$G$11)</f>
        <v>Molten Mocha Marsh</v>
      </c>
    </row>
    <row r="705" spans="1:7" x14ac:dyDescent="0.3">
      <c r="A705" t="s">
        <v>4</v>
      </c>
      <c r="B705" t="s">
        <v>12</v>
      </c>
      <c r="C705">
        <f>Table57[[#This Row],[total_cost]]/Table57[[#This Row],[units_shipped]]</f>
        <v>6.9705697528278168E-2</v>
      </c>
      <c r="D705">
        <v>19096</v>
      </c>
      <c r="E705">
        <v>1331.1</v>
      </c>
      <c r="F705" t="str">
        <f>_xlfn.XLOOKUP(A705,'Limits &amp; Constraints'!$F$2:$F$5,'Limits &amp; Constraints'!$G$2:$G$5)</f>
        <v>Gooey Ganache Grotto</v>
      </c>
      <c r="G705" t="str">
        <f>_xlfn.XLOOKUP(B705,'Limits &amp; Constraints'!$F$6:$F$11,'Limits &amp; Constraints'!$G$6:$G$11)</f>
        <v>Molten Mocha Marsh</v>
      </c>
    </row>
    <row r="706" spans="1:7" x14ac:dyDescent="0.3">
      <c r="A706" t="s">
        <v>4</v>
      </c>
      <c r="B706" t="s">
        <v>12</v>
      </c>
      <c r="C706">
        <f>Table57[[#This Row],[total_cost]]/Table57[[#This Row],[units_shipped]]</f>
        <v>0.16970574791452406</v>
      </c>
      <c r="D706">
        <v>17502</v>
      </c>
      <c r="E706">
        <v>2970.19</v>
      </c>
      <c r="F706" t="str">
        <f>_xlfn.XLOOKUP(A706,'Limits &amp; Constraints'!$F$2:$F$5,'Limits &amp; Constraints'!$G$2:$G$5)</f>
        <v>Gooey Ganache Grotto</v>
      </c>
      <c r="G706" t="str">
        <f>_xlfn.XLOOKUP(B706,'Limits &amp; Constraints'!$F$6:$F$11,'Limits &amp; Constraints'!$G$6:$G$11)</f>
        <v>Molten Mocha Marsh</v>
      </c>
    </row>
    <row r="707" spans="1:7" x14ac:dyDescent="0.3">
      <c r="A707" t="s">
        <v>4</v>
      </c>
      <c r="B707" t="s">
        <v>12</v>
      </c>
      <c r="C707">
        <f>Table57[[#This Row],[total_cost]]/Table57[[#This Row],[units_shipped]]</f>
        <v>0.21970611808709592</v>
      </c>
      <c r="D707">
        <v>18715</v>
      </c>
      <c r="E707">
        <v>4111.8</v>
      </c>
      <c r="F707" t="str">
        <f>_xlfn.XLOOKUP(A707,'Limits &amp; Constraints'!$F$2:$F$5,'Limits &amp; Constraints'!$G$2:$G$5)</f>
        <v>Gooey Ganache Grotto</v>
      </c>
      <c r="G707" t="str">
        <f>_xlfn.XLOOKUP(B707,'Limits &amp; Constraints'!$F$6:$F$11,'Limits &amp; Constraints'!$G$6:$G$11)</f>
        <v>Molten Mocha Marsh</v>
      </c>
    </row>
    <row r="708" spans="1:7" x14ac:dyDescent="0.3">
      <c r="A708" t="s">
        <v>4</v>
      </c>
      <c r="B708" t="s">
        <v>12</v>
      </c>
      <c r="C708">
        <f>Table57[[#This Row],[total_cost]]/Table57[[#This Row],[units_shipped]]</f>
        <v>5.9706197398622804E-2</v>
      </c>
      <c r="D708">
        <v>13070</v>
      </c>
      <c r="E708">
        <v>780.36</v>
      </c>
      <c r="F708" t="str">
        <f>_xlfn.XLOOKUP(A708,'Limits &amp; Constraints'!$F$2:$F$5,'Limits &amp; Constraints'!$G$2:$G$5)</f>
        <v>Gooey Ganache Grotto</v>
      </c>
      <c r="G708" t="str">
        <f>_xlfn.XLOOKUP(B708,'Limits &amp; Constraints'!$F$6:$F$11,'Limits &amp; Constraints'!$G$6:$G$11)</f>
        <v>Molten Mocha Marsh</v>
      </c>
    </row>
    <row r="709" spans="1:7" x14ac:dyDescent="0.3">
      <c r="A709" t="s">
        <v>4</v>
      </c>
      <c r="B709" t="s">
        <v>12</v>
      </c>
      <c r="C709">
        <f>Table57[[#This Row],[total_cost]]/Table57[[#This Row],[units_shipped]]</f>
        <v>9.7061138808711613E-3</v>
      </c>
      <c r="D709">
        <v>19055</v>
      </c>
      <c r="E709">
        <v>184.95</v>
      </c>
      <c r="F709" t="str">
        <f>_xlfn.XLOOKUP(A709,'Limits &amp; Constraints'!$F$2:$F$5,'Limits &amp; Constraints'!$G$2:$G$5)</f>
        <v>Gooey Ganache Grotto</v>
      </c>
      <c r="G709" t="str">
        <f>_xlfn.XLOOKUP(B709,'Limits &amp; Constraints'!$F$6:$F$11,'Limits &amp; Constraints'!$G$6:$G$11)</f>
        <v>Molten Mocha Marsh</v>
      </c>
    </row>
    <row r="710" spans="1:7" x14ac:dyDescent="0.3">
      <c r="A710" t="s">
        <v>4</v>
      </c>
      <c r="B710" t="s">
        <v>12</v>
      </c>
      <c r="C710">
        <f>Table57[[#This Row],[total_cost]]/Table57[[#This Row],[units_shipped]]</f>
        <v>2.9706073189722293E-2</v>
      </c>
      <c r="D710">
        <v>15412</v>
      </c>
      <c r="E710">
        <v>457.83</v>
      </c>
      <c r="F710" t="str">
        <f>_xlfn.XLOOKUP(A710,'Limits &amp; Constraints'!$F$2:$F$5,'Limits &amp; Constraints'!$G$2:$G$5)</f>
        <v>Gooey Ganache Grotto</v>
      </c>
      <c r="G710" t="str">
        <f>_xlfn.XLOOKUP(B710,'Limits &amp; Constraints'!$F$6:$F$11,'Limits &amp; Constraints'!$G$6:$G$11)</f>
        <v>Molten Mocha Marsh</v>
      </c>
    </row>
    <row r="711" spans="1:7" x14ac:dyDescent="0.3">
      <c r="A711" t="s">
        <v>4</v>
      </c>
      <c r="B711" t="s">
        <v>12</v>
      </c>
      <c r="C711">
        <f>Table57[[#This Row],[total_cost]]/Table57[[#This Row],[units_shipped]]</f>
        <v>0.11970568423234364</v>
      </c>
      <c r="D711">
        <v>19299</v>
      </c>
      <c r="E711">
        <v>2310.1999999999998</v>
      </c>
      <c r="F711" t="str">
        <f>_xlfn.XLOOKUP(A711,'Limits &amp; Constraints'!$F$2:$F$5,'Limits &amp; Constraints'!$G$2:$G$5)</f>
        <v>Gooey Ganache Grotto</v>
      </c>
      <c r="G711" t="str">
        <f>_xlfn.XLOOKUP(B711,'Limits &amp; Constraints'!$F$6:$F$11,'Limits &amp; Constraints'!$G$6:$G$11)</f>
        <v>Molten Mocha Marsh</v>
      </c>
    </row>
    <row r="712" spans="1:7" x14ac:dyDescent="0.3">
      <c r="A712" t="s">
        <v>4</v>
      </c>
      <c r="B712" t="s">
        <v>12</v>
      </c>
      <c r="C712">
        <f>Table57[[#This Row],[total_cost]]/Table57[[#This Row],[units_shipped]]</f>
        <v>3.9705672238891265E-2</v>
      </c>
      <c r="D712">
        <v>13998</v>
      </c>
      <c r="E712">
        <v>555.79999999999995</v>
      </c>
      <c r="F712" t="str">
        <f>_xlfn.XLOOKUP(A712,'Limits &amp; Constraints'!$F$2:$F$5,'Limits &amp; Constraints'!$G$2:$G$5)</f>
        <v>Gooey Ganache Grotto</v>
      </c>
      <c r="G712" t="str">
        <f>_xlfn.XLOOKUP(B712,'Limits &amp; Constraints'!$F$6:$F$11,'Limits &amp; Constraints'!$G$6:$G$11)</f>
        <v>Molten Mocha Marsh</v>
      </c>
    </row>
    <row r="713" spans="1:7" x14ac:dyDescent="0.3">
      <c r="A713" t="s">
        <v>4</v>
      </c>
      <c r="B713" t="s">
        <v>12</v>
      </c>
      <c r="C713">
        <f>Table57[[#This Row],[total_cost]]/Table57[[#This Row],[units_shipped]]</f>
        <v>8.9706046511627904E-2</v>
      </c>
      <c r="D713">
        <v>10750</v>
      </c>
      <c r="E713">
        <v>964.34</v>
      </c>
      <c r="F713" t="str">
        <f>_xlfn.XLOOKUP(A713,'Limits &amp; Constraints'!$F$2:$F$5,'Limits &amp; Constraints'!$G$2:$G$5)</f>
        <v>Gooey Ganache Grotto</v>
      </c>
      <c r="G713" t="str">
        <f>_xlfn.XLOOKUP(B713,'Limits &amp; Constraints'!$F$6:$F$11,'Limits &amp; Constraints'!$G$6:$G$11)</f>
        <v>Molten Mocha Marsh</v>
      </c>
    </row>
    <row r="714" spans="1:7" x14ac:dyDescent="0.3">
      <c r="A714" t="s">
        <v>4</v>
      </c>
      <c r="B714" t="s">
        <v>12</v>
      </c>
      <c r="C714">
        <f>Table57[[#This Row],[total_cost]]/Table57[[#This Row],[units_shipped]]</f>
        <v>1.9705680099023518E-2</v>
      </c>
      <c r="D714">
        <v>14542</v>
      </c>
      <c r="E714">
        <v>286.56</v>
      </c>
      <c r="F714" t="str">
        <f>_xlfn.XLOOKUP(A714,'Limits &amp; Constraints'!$F$2:$F$5,'Limits &amp; Constraints'!$G$2:$G$5)</f>
        <v>Gooey Ganache Grotto</v>
      </c>
      <c r="G714" t="str">
        <f>_xlfn.XLOOKUP(B714,'Limits &amp; Constraints'!$F$6:$F$11,'Limits &amp; Constraints'!$G$6:$G$11)</f>
        <v>Molten Mocha Marsh</v>
      </c>
    </row>
    <row r="715" spans="1:7" x14ac:dyDescent="0.3">
      <c r="A715" t="s">
        <v>4</v>
      </c>
      <c r="B715" t="s">
        <v>12</v>
      </c>
      <c r="C715">
        <f>Table57[[#This Row],[total_cost]]/Table57[[#This Row],[units_shipped]]</f>
        <v>3.970573284382943E-2</v>
      </c>
      <c r="D715">
        <v>17705</v>
      </c>
      <c r="E715">
        <v>702.99</v>
      </c>
      <c r="F715" t="str">
        <f>_xlfn.XLOOKUP(A715,'Limits &amp; Constraints'!$F$2:$F$5,'Limits &amp; Constraints'!$G$2:$G$5)</f>
        <v>Gooey Ganache Grotto</v>
      </c>
      <c r="G715" t="str">
        <f>_xlfn.XLOOKUP(B715,'Limits &amp; Constraints'!$F$6:$F$11,'Limits &amp; Constraints'!$G$6:$G$11)</f>
        <v>Molten Mocha Marsh</v>
      </c>
    </row>
    <row r="716" spans="1:7" x14ac:dyDescent="0.3">
      <c r="A716" t="s">
        <v>4</v>
      </c>
      <c r="B716" t="s">
        <v>12</v>
      </c>
      <c r="C716">
        <f>Table57[[#This Row],[total_cost]]/Table57[[#This Row],[units_shipped]]</f>
        <v>3.970563279159324E-2</v>
      </c>
      <c r="D716">
        <v>15321</v>
      </c>
      <c r="E716">
        <v>608.33000000000004</v>
      </c>
      <c r="F716" t="str">
        <f>_xlfn.XLOOKUP(A716,'Limits &amp; Constraints'!$F$2:$F$5,'Limits &amp; Constraints'!$G$2:$G$5)</f>
        <v>Gooey Ganache Grotto</v>
      </c>
      <c r="G716" t="str">
        <f>_xlfn.XLOOKUP(B716,'Limits &amp; Constraints'!$F$6:$F$11,'Limits &amp; Constraints'!$G$6:$G$11)</f>
        <v>Molten Mocha Marsh</v>
      </c>
    </row>
    <row r="717" spans="1:7" x14ac:dyDescent="0.3">
      <c r="A717" t="s">
        <v>4</v>
      </c>
      <c r="B717" t="s">
        <v>12</v>
      </c>
      <c r="C717">
        <f>Table57[[#This Row],[total_cost]]/Table57[[#This Row],[units_shipped]]</f>
        <v>7.9705850251036894E-2</v>
      </c>
      <c r="D717">
        <v>18324</v>
      </c>
      <c r="E717">
        <v>1460.53</v>
      </c>
      <c r="F717" t="str">
        <f>_xlfn.XLOOKUP(A717,'Limits &amp; Constraints'!$F$2:$F$5,'Limits &amp; Constraints'!$G$2:$G$5)</f>
        <v>Gooey Ganache Grotto</v>
      </c>
      <c r="G717" t="str">
        <f>_xlfn.XLOOKUP(B717,'Limits &amp; Constraints'!$F$6:$F$11,'Limits &amp; Constraints'!$G$6:$G$11)</f>
        <v>Molten Mocha Marsh</v>
      </c>
    </row>
    <row r="718" spans="1:7" x14ac:dyDescent="0.3">
      <c r="A718" t="s">
        <v>4</v>
      </c>
      <c r="B718" t="s">
        <v>8</v>
      </c>
      <c r="C718">
        <f>Table57[[#This Row],[total_cost]]/Table57[[#This Row],[units_shipped]]</f>
        <v>8.9486991572004404E-2</v>
      </c>
      <c r="D718">
        <v>19103</v>
      </c>
      <c r="E718">
        <v>1709.47</v>
      </c>
      <c r="F718" t="str">
        <f>_xlfn.XLOOKUP(A718,'Limits &amp; Constraints'!$F$2:$F$5,'Limits &amp; Constraints'!$G$2:$G$5)</f>
        <v>Gooey Ganache Grotto</v>
      </c>
      <c r="G718" t="str">
        <f>_xlfn.XLOOKUP(B718,'Limits &amp; Constraints'!$F$6:$F$11,'Limits &amp; Constraints'!$G$6:$G$11)</f>
        <v>Peppermint Parlor</v>
      </c>
    </row>
    <row r="719" spans="1:7" x14ac:dyDescent="0.3">
      <c r="A719" t="s">
        <v>4</v>
      </c>
      <c r="B719" t="s">
        <v>8</v>
      </c>
      <c r="C719">
        <f>Table57[[#This Row],[total_cost]]/Table57[[#This Row],[units_shipped]]</f>
        <v>2.9487382270472356E-2</v>
      </c>
      <c r="D719">
        <v>13909</v>
      </c>
      <c r="E719">
        <v>410.14</v>
      </c>
      <c r="F719" t="str">
        <f>_xlfn.XLOOKUP(A719,'Limits &amp; Constraints'!$F$2:$F$5,'Limits &amp; Constraints'!$G$2:$G$5)</f>
        <v>Gooey Ganache Grotto</v>
      </c>
      <c r="G719" t="str">
        <f>_xlfn.XLOOKUP(B719,'Limits &amp; Constraints'!$F$6:$F$11,'Limits &amp; Constraints'!$G$6:$G$11)</f>
        <v>Peppermint Parlor</v>
      </c>
    </row>
    <row r="720" spans="1:7" x14ac:dyDescent="0.3">
      <c r="A720" t="s">
        <v>4</v>
      </c>
      <c r="B720" t="s">
        <v>8</v>
      </c>
      <c r="C720">
        <f>Table57[[#This Row],[total_cost]]/Table57[[#This Row],[units_shipped]]</f>
        <v>9.948701465672409E-2</v>
      </c>
      <c r="D720">
        <v>15556</v>
      </c>
      <c r="E720">
        <v>1547.62</v>
      </c>
      <c r="F720" t="str">
        <f>_xlfn.XLOOKUP(A720,'Limits &amp; Constraints'!$F$2:$F$5,'Limits &amp; Constraints'!$G$2:$G$5)</f>
        <v>Gooey Ganache Grotto</v>
      </c>
      <c r="G720" t="str">
        <f>_xlfn.XLOOKUP(B720,'Limits &amp; Constraints'!$F$6:$F$11,'Limits &amp; Constraints'!$G$6:$G$11)</f>
        <v>Peppermint Parlor</v>
      </c>
    </row>
    <row r="721" spans="1:7" x14ac:dyDescent="0.3">
      <c r="A721" t="s">
        <v>4</v>
      </c>
      <c r="B721" t="s">
        <v>8</v>
      </c>
      <c r="C721">
        <f>Table57[[#This Row],[total_cost]]/Table57[[#This Row],[units_shipped]]</f>
        <v>9.4870217050794358E-3</v>
      </c>
      <c r="D721">
        <v>17876</v>
      </c>
      <c r="E721">
        <v>169.59</v>
      </c>
      <c r="F721" t="str">
        <f>_xlfn.XLOOKUP(A721,'Limits &amp; Constraints'!$F$2:$F$5,'Limits &amp; Constraints'!$G$2:$G$5)</f>
        <v>Gooey Ganache Grotto</v>
      </c>
      <c r="G721" t="str">
        <f>_xlfn.XLOOKUP(B721,'Limits &amp; Constraints'!$F$6:$F$11,'Limits &amp; Constraints'!$G$6:$G$11)</f>
        <v>Peppermint Parlor</v>
      </c>
    </row>
    <row r="722" spans="1:7" x14ac:dyDescent="0.3">
      <c r="A722" t="s">
        <v>4</v>
      </c>
      <c r="B722" t="s">
        <v>8</v>
      </c>
      <c r="C722">
        <f>Table57[[#This Row],[total_cost]]/Table57[[#This Row],[units_shipped]]</f>
        <v>9.948725519141817E-2</v>
      </c>
      <c r="D722">
        <v>10161</v>
      </c>
      <c r="E722">
        <v>1010.89</v>
      </c>
      <c r="F722" t="str">
        <f>_xlfn.XLOOKUP(A722,'Limits &amp; Constraints'!$F$2:$F$5,'Limits &amp; Constraints'!$G$2:$G$5)</f>
        <v>Gooey Ganache Grotto</v>
      </c>
      <c r="G722" t="str">
        <f>_xlfn.XLOOKUP(B722,'Limits &amp; Constraints'!$F$6:$F$11,'Limits &amp; Constraints'!$G$6:$G$11)</f>
        <v>Peppermint Parlor</v>
      </c>
    </row>
    <row r="723" spans="1:7" x14ac:dyDescent="0.3">
      <c r="A723" t="s">
        <v>4</v>
      </c>
      <c r="B723" t="s">
        <v>8</v>
      </c>
      <c r="C723">
        <f>Table57[[#This Row],[total_cost]]/Table57[[#This Row],[units_shipped]]</f>
        <v>0.14948700754400671</v>
      </c>
      <c r="D723">
        <v>17895</v>
      </c>
      <c r="E723">
        <v>2675.07</v>
      </c>
      <c r="F723" t="str">
        <f>_xlfn.XLOOKUP(A723,'Limits &amp; Constraints'!$F$2:$F$5,'Limits &amp; Constraints'!$G$2:$G$5)</f>
        <v>Gooey Ganache Grotto</v>
      </c>
      <c r="G723" t="str">
        <f>_xlfn.XLOOKUP(B723,'Limits &amp; Constraints'!$F$6:$F$11,'Limits &amp; Constraints'!$G$6:$G$11)</f>
        <v>Peppermint Parlor</v>
      </c>
    </row>
    <row r="724" spans="1:7" x14ac:dyDescent="0.3">
      <c r="A724" t="s">
        <v>4</v>
      </c>
      <c r="B724" t="s">
        <v>8</v>
      </c>
      <c r="C724">
        <f>Table57[[#This Row],[total_cost]]/Table57[[#This Row],[units_shipped]]</f>
        <v>0.1294869459623558</v>
      </c>
      <c r="D724">
        <v>16470</v>
      </c>
      <c r="E724">
        <v>2132.65</v>
      </c>
      <c r="F724" t="str">
        <f>_xlfn.XLOOKUP(A724,'Limits &amp; Constraints'!$F$2:$F$5,'Limits &amp; Constraints'!$G$2:$G$5)</f>
        <v>Gooey Ganache Grotto</v>
      </c>
      <c r="G724" t="str">
        <f>_xlfn.XLOOKUP(B724,'Limits &amp; Constraints'!$F$6:$F$11,'Limits &amp; Constraints'!$G$6:$G$11)</f>
        <v>Peppermint Parlor</v>
      </c>
    </row>
    <row r="725" spans="1:7" x14ac:dyDescent="0.3">
      <c r="A725" t="s">
        <v>4</v>
      </c>
      <c r="B725" t="s">
        <v>8</v>
      </c>
      <c r="C725">
        <f>Table57[[#This Row],[total_cost]]/Table57[[#This Row],[units_shipped]]</f>
        <v>0.11948750567923672</v>
      </c>
      <c r="D725">
        <v>11005</v>
      </c>
      <c r="E725">
        <v>1314.96</v>
      </c>
      <c r="F725" t="str">
        <f>_xlfn.XLOOKUP(A725,'Limits &amp; Constraints'!$F$2:$F$5,'Limits &amp; Constraints'!$G$2:$G$5)</f>
        <v>Gooey Ganache Grotto</v>
      </c>
      <c r="G725" t="str">
        <f>_xlfn.XLOOKUP(B725,'Limits &amp; Constraints'!$F$6:$F$11,'Limits &amp; Constraints'!$G$6:$G$11)</f>
        <v>Peppermint Parlor</v>
      </c>
    </row>
    <row r="726" spans="1:7" x14ac:dyDescent="0.3">
      <c r="A726" t="s">
        <v>4</v>
      </c>
      <c r="B726" t="s">
        <v>8</v>
      </c>
      <c r="C726">
        <f>Table57[[#This Row],[total_cost]]/Table57[[#This Row],[units_shipped]]</f>
        <v>7.9487002926493369E-2</v>
      </c>
      <c r="D726">
        <v>11618</v>
      </c>
      <c r="E726">
        <v>923.48</v>
      </c>
      <c r="F726" t="str">
        <f>_xlfn.XLOOKUP(A726,'Limits &amp; Constraints'!$F$2:$F$5,'Limits &amp; Constraints'!$G$2:$G$5)</f>
        <v>Gooey Ganache Grotto</v>
      </c>
      <c r="G726" t="str">
        <f>_xlfn.XLOOKUP(B726,'Limits &amp; Constraints'!$F$6:$F$11,'Limits &amp; Constraints'!$G$6:$G$11)</f>
        <v>Peppermint Parlor</v>
      </c>
    </row>
    <row r="727" spans="1:7" x14ac:dyDescent="0.3">
      <c r="A727" t="s">
        <v>4</v>
      </c>
      <c r="B727" t="s">
        <v>8</v>
      </c>
      <c r="C727">
        <f>Table57[[#This Row],[total_cost]]/Table57[[#This Row],[units_shipped]]</f>
        <v>5.9487196995561632E-2</v>
      </c>
      <c r="D727">
        <v>14645</v>
      </c>
      <c r="E727">
        <v>871.19</v>
      </c>
      <c r="F727" t="str">
        <f>_xlfn.XLOOKUP(A727,'Limits &amp; Constraints'!$F$2:$F$5,'Limits &amp; Constraints'!$G$2:$G$5)</f>
        <v>Gooey Ganache Grotto</v>
      </c>
      <c r="G727" t="str">
        <f>_xlfn.XLOOKUP(B727,'Limits &amp; Constraints'!$F$6:$F$11,'Limits &amp; Constraints'!$G$6:$G$11)</f>
        <v>Peppermint Parlor</v>
      </c>
    </row>
    <row r="728" spans="1:7" x14ac:dyDescent="0.3">
      <c r="A728" t="s">
        <v>4</v>
      </c>
      <c r="B728" t="s">
        <v>8</v>
      </c>
      <c r="C728">
        <f>Table57[[#This Row],[total_cost]]/Table57[[#This Row],[units_shipped]]</f>
        <v>0.13948716417910448</v>
      </c>
      <c r="D728">
        <v>16750</v>
      </c>
      <c r="E728">
        <v>2336.41</v>
      </c>
      <c r="F728" t="str">
        <f>_xlfn.XLOOKUP(A728,'Limits &amp; Constraints'!$F$2:$F$5,'Limits &amp; Constraints'!$G$2:$G$5)</f>
        <v>Gooey Ganache Grotto</v>
      </c>
      <c r="G728" t="str">
        <f>_xlfn.XLOOKUP(B728,'Limits &amp; Constraints'!$F$6:$F$11,'Limits &amp; Constraints'!$G$6:$G$11)</f>
        <v>Peppermint Parlor</v>
      </c>
    </row>
    <row r="729" spans="1:7" x14ac:dyDescent="0.3">
      <c r="A729" t="s">
        <v>4</v>
      </c>
      <c r="B729" t="s">
        <v>8</v>
      </c>
      <c r="C729">
        <f>Table57[[#This Row],[total_cost]]/Table57[[#This Row],[units_shipped]]</f>
        <v>9.4873133549128116E-3</v>
      </c>
      <c r="D729">
        <v>19154</v>
      </c>
      <c r="E729">
        <v>181.72</v>
      </c>
      <c r="F729" t="str">
        <f>_xlfn.XLOOKUP(A729,'Limits &amp; Constraints'!$F$2:$F$5,'Limits &amp; Constraints'!$G$2:$G$5)</f>
        <v>Gooey Ganache Grotto</v>
      </c>
      <c r="G729" t="str">
        <f>_xlfn.XLOOKUP(B729,'Limits &amp; Constraints'!$F$6:$F$11,'Limits &amp; Constraints'!$G$6:$G$11)</f>
        <v>Peppermint Parlor</v>
      </c>
    </row>
    <row r="730" spans="1:7" x14ac:dyDescent="0.3">
      <c r="A730" t="s">
        <v>4</v>
      </c>
      <c r="B730" t="s">
        <v>8</v>
      </c>
      <c r="C730">
        <f>Table57[[#This Row],[total_cost]]/Table57[[#This Row],[units_shipped]]</f>
        <v>0.11948701629327903</v>
      </c>
      <c r="D730">
        <v>15712</v>
      </c>
      <c r="E730">
        <v>1877.38</v>
      </c>
      <c r="F730" t="str">
        <f>_xlfn.XLOOKUP(A730,'Limits &amp; Constraints'!$F$2:$F$5,'Limits &amp; Constraints'!$G$2:$G$5)</f>
        <v>Gooey Ganache Grotto</v>
      </c>
      <c r="G730" t="str">
        <f>_xlfn.XLOOKUP(B730,'Limits &amp; Constraints'!$F$6:$F$11,'Limits &amp; Constraints'!$G$6:$G$11)</f>
        <v>Peppermint Parlor</v>
      </c>
    </row>
    <row r="731" spans="1:7" x14ac:dyDescent="0.3">
      <c r="A731" t="s">
        <v>4</v>
      </c>
      <c r="B731" t="s">
        <v>8</v>
      </c>
      <c r="C731">
        <f>Table57[[#This Row],[total_cost]]/Table57[[#This Row],[units_shipped]]</f>
        <v>0.10948721570843338</v>
      </c>
      <c r="D731">
        <v>14158</v>
      </c>
      <c r="E731">
        <v>1550.12</v>
      </c>
      <c r="F731" t="str">
        <f>_xlfn.XLOOKUP(A731,'Limits &amp; Constraints'!$F$2:$F$5,'Limits &amp; Constraints'!$G$2:$G$5)</f>
        <v>Gooey Ganache Grotto</v>
      </c>
      <c r="G731" t="str">
        <f>_xlfn.XLOOKUP(B731,'Limits &amp; Constraints'!$F$6:$F$11,'Limits &amp; Constraints'!$G$6:$G$11)</f>
        <v>Peppermint Parlor</v>
      </c>
    </row>
    <row r="732" spans="1:7" x14ac:dyDescent="0.3">
      <c r="A732" t="s">
        <v>4</v>
      </c>
      <c r="B732" t="s">
        <v>8</v>
      </c>
      <c r="C732">
        <f>Table57[[#This Row],[total_cost]]/Table57[[#This Row],[units_shipped]]</f>
        <v>0.14948685145700072</v>
      </c>
      <c r="D732">
        <v>14070</v>
      </c>
      <c r="E732">
        <v>2103.2800000000002</v>
      </c>
      <c r="F732" t="str">
        <f>_xlfn.XLOOKUP(A732,'Limits &amp; Constraints'!$F$2:$F$5,'Limits &amp; Constraints'!$G$2:$G$5)</f>
        <v>Gooey Ganache Grotto</v>
      </c>
      <c r="G732" t="str">
        <f>_xlfn.XLOOKUP(B732,'Limits &amp; Constraints'!$F$6:$F$11,'Limits &amp; Constraints'!$G$6:$G$11)</f>
        <v>Peppermint Parlor</v>
      </c>
    </row>
    <row r="733" spans="1:7" x14ac:dyDescent="0.3">
      <c r="A733" t="s">
        <v>4</v>
      </c>
      <c r="B733" t="s">
        <v>8</v>
      </c>
      <c r="C733">
        <f>Table57[[#This Row],[total_cost]]/Table57[[#This Row],[units_shipped]]</f>
        <v>5.948742392021706E-2</v>
      </c>
      <c r="D733">
        <v>13637</v>
      </c>
      <c r="E733">
        <v>811.23</v>
      </c>
      <c r="F733" t="str">
        <f>_xlfn.XLOOKUP(A733,'Limits &amp; Constraints'!$F$2:$F$5,'Limits &amp; Constraints'!$G$2:$G$5)</f>
        <v>Gooey Ganache Grotto</v>
      </c>
      <c r="G733" t="str">
        <f>_xlfn.XLOOKUP(B733,'Limits &amp; Constraints'!$F$6:$F$11,'Limits &amp; Constraints'!$G$6:$G$11)</f>
        <v>Peppermint Parlor</v>
      </c>
    </row>
    <row r="734" spans="1:7" x14ac:dyDescent="0.3">
      <c r="A734" t="s">
        <v>4</v>
      </c>
      <c r="B734" t="s">
        <v>8</v>
      </c>
      <c r="C734">
        <f>Table57[[#This Row],[total_cost]]/Table57[[#This Row],[units_shipped]]</f>
        <v>8.948711730827523E-2</v>
      </c>
      <c r="D734">
        <v>16495</v>
      </c>
      <c r="E734">
        <v>1476.09</v>
      </c>
      <c r="F734" t="str">
        <f>_xlfn.XLOOKUP(A734,'Limits &amp; Constraints'!$F$2:$F$5,'Limits &amp; Constraints'!$G$2:$G$5)</f>
        <v>Gooey Ganache Grotto</v>
      </c>
      <c r="G734" t="str">
        <f>_xlfn.XLOOKUP(B734,'Limits &amp; Constraints'!$F$6:$F$11,'Limits &amp; Constraints'!$G$6:$G$11)</f>
        <v>Peppermint Parlor</v>
      </c>
    </row>
    <row r="735" spans="1:7" x14ac:dyDescent="0.3">
      <c r="A735" t="s">
        <v>4</v>
      </c>
      <c r="B735" t="s">
        <v>8</v>
      </c>
      <c r="C735">
        <f>Table57[[#This Row],[total_cost]]/Table57[[#This Row],[units_shipped]]</f>
        <v>4.9487079527734464E-2</v>
      </c>
      <c r="D735">
        <v>17956</v>
      </c>
      <c r="E735">
        <v>888.59</v>
      </c>
      <c r="F735" t="str">
        <f>_xlfn.XLOOKUP(A735,'Limits &amp; Constraints'!$F$2:$F$5,'Limits &amp; Constraints'!$G$2:$G$5)</f>
        <v>Gooey Ganache Grotto</v>
      </c>
      <c r="G735" t="str">
        <f>_xlfn.XLOOKUP(B735,'Limits &amp; Constraints'!$F$6:$F$11,'Limits &amp; Constraints'!$G$6:$G$11)</f>
        <v>Peppermint Parlor</v>
      </c>
    </row>
    <row r="736" spans="1:7" x14ac:dyDescent="0.3">
      <c r="A736" t="s">
        <v>4</v>
      </c>
      <c r="B736" t="s">
        <v>8</v>
      </c>
      <c r="C736">
        <f>Table57[[#This Row],[total_cost]]/Table57[[#This Row],[units_shipped]]</f>
        <v>9.4874739788959866E-3</v>
      </c>
      <c r="D736">
        <v>13931</v>
      </c>
      <c r="E736">
        <v>132.16999999999999</v>
      </c>
      <c r="F736" t="str">
        <f>_xlfn.XLOOKUP(A736,'Limits &amp; Constraints'!$F$2:$F$5,'Limits &amp; Constraints'!$G$2:$G$5)</f>
        <v>Gooey Ganache Grotto</v>
      </c>
      <c r="G736" t="str">
        <f>_xlfn.XLOOKUP(B736,'Limits &amp; Constraints'!$F$6:$F$11,'Limits &amp; Constraints'!$G$6:$G$11)</f>
        <v>Peppermint Parlor</v>
      </c>
    </row>
    <row r="737" spans="1:7" x14ac:dyDescent="0.3">
      <c r="A737" t="s">
        <v>4</v>
      </c>
      <c r="B737" t="s">
        <v>8</v>
      </c>
      <c r="C737">
        <f>Table57[[#This Row],[total_cost]]/Table57[[#This Row],[units_shipped]]</f>
        <v>6.9487353206865402E-2</v>
      </c>
      <c r="D737">
        <v>17712</v>
      </c>
      <c r="E737">
        <v>1230.76</v>
      </c>
      <c r="F737" t="str">
        <f>_xlfn.XLOOKUP(A737,'Limits &amp; Constraints'!$F$2:$F$5,'Limits &amp; Constraints'!$G$2:$G$5)</f>
        <v>Gooey Ganache Grotto</v>
      </c>
      <c r="G737" t="str">
        <f>_xlfn.XLOOKUP(B737,'Limits &amp; Constraints'!$F$6:$F$11,'Limits &amp; Constraints'!$G$6:$G$11)</f>
        <v>Peppermint Parlor</v>
      </c>
    </row>
    <row r="738" spans="1:7" x14ac:dyDescent="0.3">
      <c r="A738" t="s">
        <v>4</v>
      </c>
      <c r="B738" t="s">
        <v>8</v>
      </c>
      <c r="C738">
        <f>Table57[[#This Row],[total_cost]]/Table57[[#This Row],[units_shipped]]</f>
        <v>2.9486815235727604E-2</v>
      </c>
      <c r="D738">
        <v>11263</v>
      </c>
      <c r="E738">
        <v>332.11</v>
      </c>
      <c r="F738" t="str">
        <f>_xlfn.XLOOKUP(A738,'Limits &amp; Constraints'!$F$2:$F$5,'Limits &amp; Constraints'!$G$2:$G$5)</f>
        <v>Gooey Ganache Grotto</v>
      </c>
      <c r="G738" t="str">
        <f>_xlfn.XLOOKUP(B738,'Limits &amp; Constraints'!$F$6:$F$11,'Limits &amp; Constraints'!$G$6:$G$11)</f>
        <v>Peppermint Parlor</v>
      </c>
    </row>
    <row r="739" spans="1:7" x14ac:dyDescent="0.3">
      <c r="A739" t="s">
        <v>4</v>
      </c>
      <c r="B739" t="s">
        <v>8</v>
      </c>
      <c r="C739">
        <f>Table57[[#This Row],[total_cost]]/Table57[[#This Row],[units_shipped]]</f>
        <v>0.13948722661275501</v>
      </c>
      <c r="D739">
        <v>10882</v>
      </c>
      <c r="E739">
        <v>1517.9</v>
      </c>
      <c r="F739" t="str">
        <f>_xlfn.XLOOKUP(A739,'Limits &amp; Constraints'!$F$2:$F$5,'Limits &amp; Constraints'!$G$2:$G$5)</f>
        <v>Gooey Ganache Grotto</v>
      </c>
      <c r="G739" t="str">
        <f>_xlfn.XLOOKUP(B739,'Limits &amp; Constraints'!$F$6:$F$11,'Limits &amp; Constraints'!$G$6:$G$11)</f>
        <v>Peppermint Parlor</v>
      </c>
    </row>
    <row r="740" spans="1:7" x14ac:dyDescent="0.3">
      <c r="A740" t="s">
        <v>4</v>
      </c>
      <c r="B740" t="s">
        <v>8</v>
      </c>
      <c r="C740">
        <f>Table57[[#This Row],[total_cost]]/Table57[[#This Row],[units_shipped]]</f>
        <v>1.9487179487179488E-2</v>
      </c>
      <c r="D740">
        <v>17823</v>
      </c>
      <c r="E740">
        <v>347.32</v>
      </c>
      <c r="F740" t="str">
        <f>_xlfn.XLOOKUP(A740,'Limits &amp; Constraints'!$F$2:$F$5,'Limits &amp; Constraints'!$G$2:$G$5)</f>
        <v>Gooey Ganache Grotto</v>
      </c>
      <c r="G740" t="str">
        <f>_xlfn.XLOOKUP(B740,'Limits &amp; Constraints'!$F$6:$F$11,'Limits &amp; Constraints'!$G$6:$G$11)</f>
        <v>Peppermint Parlor</v>
      </c>
    </row>
    <row r="741" spans="1:7" x14ac:dyDescent="0.3">
      <c r="A741" t="s">
        <v>4</v>
      </c>
      <c r="B741" t="s">
        <v>8</v>
      </c>
      <c r="C741">
        <f>Table57[[#This Row],[total_cost]]/Table57[[#This Row],[units_shipped]]</f>
        <v>2.9486944291567296E-2</v>
      </c>
      <c r="D741">
        <v>16353</v>
      </c>
      <c r="E741">
        <v>482.2</v>
      </c>
      <c r="F741" t="str">
        <f>_xlfn.XLOOKUP(A741,'Limits &amp; Constraints'!$F$2:$F$5,'Limits &amp; Constraints'!$G$2:$G$5)</f>
        <v>Gooey Ganache Grotto</v>
      </c>
      <c r="G741" t="str">
        <f>_xlfn.XLOOKUP(B741,'Limits &amp; Constraints'!$F$6:$F$11,'Limits &amp; Constraints'!$G$6:$G$11)</f>
        <v>Peppermint Parlor</v>
      </c>
    </row>
    <row r="742" spans="1:7" x14ac:dyDescent="0.3">
      <c r="A742" t="s">
        <v>4</v>
      </c>
      <c r="B742" t="s">
        <v>8</v>
      </c>
      <c r="C742">
        <f>Table57[[#This Row],[total_cost]]/Table57[[#This Row],[units_shipped]]</f>
        <v>7.9487141148325363E-2</v>
      </c>
      <c r="D742">
        <v>13376</v>
      </c>
      <c r="E742">
        <v>1063.22</v>
      </c>
      <c r="F742" t="str">
        <f>_xlfn.XLOOKUP(A742,'Limits &amp; Constraints'!$F$2:$F$5,'Limits &amp; Constraints'!$G$2:$G$5)</f>
        <v>Gooey Ganache Grotto</v>
      </c>
      <c r="G742" t="str">
        <f>_xlfn.XLOOKUP(B742,'Limits &amp; Constraints'!$F$6:$F$11,'Limits &amp; Constraints'!$G$6:$G$11)</f>
        <v>Peppermint Parlor</v>
      </c>
    </row>
    <row r="743" spans="1:7" x14ac:dyDescent="0.3">
      <c r="A743" t="s">
        <v>4</v>
      </c>
      <c r="B743" t="s">
        <v>8</v>
      </c>
      <c r="C743">
        <f>Table57[[#This Row],[total_cost]]/Table57[[#This Row],[units_shipped]]</f>
        <v>1.9486808818214674E-2</v>
      </c>
      <c r="D743">
        <v>11068</v>
      </c>
      <c r="E743">
        <v>215.68</v>
      </c>
      <c r="F743" t="str">
        <f>_xlfn.XLOOKUP(A743,'Limits &amp; Constraints'!$F$2:$F$5,'Limits &amp; Constraints'!$G$2:$G$5)</f>
        <v>Gooey Ganache Grotto</v>
      </c>
      <c r="G743" t="str">
        <f>_xlfn.XLOOKUP(B743,'Limits &amp; Constraints'!$F$6:$F$11,'Limits &amp; Constraints'!$G$6:$G$11)</f>
        <v>Peppermint Parlor</v>
      </c>
    </row>
    <row r="744" spans="1:7" x14ac:dyDescent="0.3">
      <c r="A744" t="s">
        <v>4</v>
      </c>
      <c r="B744" t="s">
        <v>8</v>
      </c>
      <c r="C744">
        <f>Table57[[#This Row],[total_cost]]/Table57[[#This Row],[units_shipped]]</f>
        <v>1.948694613503214E-2</v>
      </c>
      <c r="D744">
        <v>17581</v>
      </c>
      <c r="E744">
        <v>342.6</v>
      </c>
      <c r="F744" t="str">
        <f>_xlfn.XLOOKUP(A744,'Limits &amp; Constraints'!$F$2:$F$5,'Limits &amp; Constraints'!$G$2:$G$5)</f>
        <v>Gooey Ganache Grotto</v>
      </c>
      <c r="G744" t="str">
        <f>_xlfn.XLOOKUP(B744,'Limits &amp; Constraints'!$F$6:$F$11,'Limits &amp; Constraints'!$G$6:$G$11)</f>
        <v>Peppermint Parlor</v>
      </c>
    </row>
    <row r="745" spans="1:7" x14ac:dyDescent="0.3">
      <c r="A745" t="s">
        <v>4</v>
      </c>
      <c r="B745" t="s">
        <v>8</v>
      </c>
      <c r="C745">
        <f>Table57[[#This Row],[total_cost]]/Table57[[#This Row],[units_shipped]]</f>
        <v>0.11948717948717949</v>
      </c>
      <c r="D745">
        <v>17394</v>
      </c>
      <c r="E745">
        <v>2078.36</v>
      </c>
      <c r="F745" t="str">
        <f>_xlfn.XLOOKUP(A745,'Limits &amp; Constraints'!$F$2:$F$5,'Limits &amp; Constraints'!$G$2:$G$5)</f>
        <v>Gooey Ganache Grotto</v>
      </c>
      <c r="G745" t="str">
        <f>_xlfn.XLOOKUP(B745,'Limits &amp; Constraints'!$F$6:$F$11,'Limits &amp; Constraints'!$G$6:$G$11)</f>
        <v>Peppermint Parlor</v>
      </c>
    </row>
    <row r="746" spans="1:7" x14ac:dyDescent="0.3">
      <c r="A746" t="s">
        <v>4</v>
      </c>
      <c r="B746" t="s">
        <v>8</v>
      </c>
      <c r="C746">
        <f>Table57[[#This Row],[total_cost]]/Table57[[#This Row],[units_shipped]]</f>
        <v>3.9487161198288163E-2</v>
      </c>
      <c r="D746">
        <v>14020</v>
      </c>
      <c r="E746">
        <v>553.61</v>
      </c>
      <c r="F746" t="str">
        <f>_xlfn.XLOOKUP(A746,'Limits &amp; Constraints'!$F$2:$F$5,'Limits &amp; Constraints'!$G$2:$G$5)</f>
        <v>Gooey Ganache Grotto</v>
      </c>
      <c r="G746" t="str">
        <f>_xlfn.XLOOKUP(B746,'Limits &amp; Constraints'!$F$6:$F$11,'Limits &amp; Constraints'!$G$6:$G$11)</f>
        <v>Peppermint Parlor</v>
      </c>
    </row>
    <row r="747" spans="1:7" x14ac:dyDescent="0.3">
      <c r="A747" t="s">
        <v>4</v>
      </c>
      <c r="B747" t="s">
        <v>8</v>
      </c>
      <c r="C747">
        <f>Table57[[#This Row],[total_cost]]/Table57[[#This Row],[units_shipped]]</f>
        <v>3.9487334868500791E-2</v>
      </c>
      <c r="D747">
        <v>16502</v>
      </c>
      <c r="E747">
        <v>651.62</v>
      </c>
      <c r="F747" t="str">
        <f>_xlfn.XLOOKUP(A747,'Limits &amp; Constraints'!$F$2:$F$5,'Limits &amp; Constraints'!$G$2:$G$5)</f>
        <v>Gooey Ganache Grotto</v>
      </c>
      <c r="G747" t="str">
        <f>_xlfn.XLOOKUP(B747,'Limits &amp; Constraints'!$F$6:$F$11,'Limits &amp; Constraints'!$G$6:$G$11)</f>
        <v>Peppermint Parlor</v>
      </c>
    </row>
    <row r="748" spans="1:7" x14ac:dyDescent="0.3">
      <c r="A748" t="s">
        <v>4</v>
      </c>
      <c r="B748" t="s">
        <v>8</v>
      </c>
      <c r="C748">
        <f>Table57[[#This Row],[total_cost]]/Table57[[#This Row],[units_shipped]]</f>
        <v>3.9487228607918264E-2</v>
      </c>
      <c r="D748">
        <v>15660</v>
      </c>
      <c r="E748">
        <v>618.37</v>
      </c>
      <c r="F748" t="str">
        <f>_xlfn.XLOOKUP(A748,'Limits &amp; Constraints'!$F$2:$F$5,'Limits &amp; Constraints'!$G$2:$G$5)</f>
        <v>Gooey Ganache Grotto</v>
      </c>
      <c r="G748" t="str">
        <f>_xlfn.XLOOKUP(B748,'Limits &amp; Constraints'!$F$6:$F$11,'Limits &amp; Constraints'!$G$6:$G$11)</f>
        <v>Peppermint Parlor</v>
      </c>
    </row>
    <row r="749" spans="1:7" x14ac:dyDescent="0.3">
      <c r="A749" t="s">
        <v>4</v>
      </c>
      <c r="B749" t="s">
        <v>8</v>
      </c>
      <c r="C749">
        <f>Table57[[#This Row],[total_cost]]/Table57[[#This Row],[units_shipped]]</f>
        <v>9.9487300340403248E-2</v>
      </c>
      <c r="D749">
        <v>19095</v>
      </c>
      <c r="E749">
        <v>1899.71</v>
      </c>
      <c r="F749" t="str">
        <f>_xlfn.XLOOKUP(A749,'Limits &amp; Constraints'!$F$2:$F$5,'Limits &amp; Constraints'!$G$2:$G$5)</f>
        <v>Gooey Ganache Grotto</v>
      </c>
      <c r="G749" t="str">
        <f>_xlfn.XLOOKUP(B749,'Limits &amp; Constraints'!$F$6:$F$11,'Limits &amp; Constraints'!$G$6:$G$11)</f>
        <v>Peppermint Parlor</v>
      </c>
    </row>
    <row r="750" spans="1:7" x14ac:dyDescent="0.3">
      <c r="A750" t="s">
        <v>4</v>
      </c>
      <c r="B750" t="s">
        <v>8</v>
      </c>
      <c r="C750">
        <f>Table57[[#This Row],[total_cost]]/Table57[[#This Row],[units_shipped]]</f>
        <v>9.487554904831625E-3</v>
      </c>
      <c r="D750">
        <v>10928</v>
      </c>
      <c r="E750">
        <v>103.68</v>
      </c>
      <c r="F750" t="str">
        <f>_xlfn.XLOOKUP(A750,'Limits &amp; Constraints'!$F$2:$F$5,'Limits &amp; Constraints'!$G$2:$G$5)</f>
        <v>Gooey Ganache Grotto</v>
      </c>
      <c r="G750" t="str">
        <f>_xlfn.XLOOKUP(B750,'Limits &amp; Constraints'!$F$6:$F$11,'Limits &amp; Constraints'!$G$6:$G$11)</f>
        <v>Peppermint Parlor</v>
      </c>
    </row>
    <row r="751" spans="1:7" x14ac:dyDescent="0.3">
      <c r="A751" t="s">
        <v>4</v>
      </c>
      <c r="B751" t="s">
        <v>8</v>
      </c>
      <c r="C751">
        <f>Table57[[#This Row],[total_cost]]/Table57[[#This Row],[units_shipped]]</f>
        <v>0.1594871794871795</v>
      </c>
      <c r="D751">
        <v>19305</v>
      </c>
      <c r="E751">
        <v>3078.9</v>
      </c>
      <c r="F751" t="str">
        <f>_xlfn.XLOOKUP(A751,'Limits &amp; Constraints'!$F$2:$F$5,'Limits &amp; Constraints'!$G$2:$G$5)</f>
        <v>Gooey Ganache Grotto</v>
      </c>
      <c r="G751" t="str">
        <f>_xlfn.XLOOKUP(B751,'Limits &amp; Constraints'!$F$6:$F$11,'Limits &amp; Constraints'!$G$6:$G$11)</f>
        <v>Peppermint Parlor</v>
      </c>
    </row>
    <row r="752" spans="1:7" x14ac:dyDescent="0.3">
      <c r="A752" t="s">
        <v>4</v>
      </c>
      <c r="B752" t="s">
        <v>8</v>
      </c>
      <c r="C752">
        <f>Table57[[#This Row],[total_cost]]/Table57[[#This Row],[units_shipped]]</f>
        <v>-5.1259206462342605E-4</v>
      </c>
      <c r="D752">
        <v>16836</v>
      </c>
      <c r="E752">
        <v>-8.6300000000000008</v>
      </c>
      <c r="F752" t="str">
        <f>_xlfn.XLOOKUP(A752,'Limits &amp; Constraints'!$F$2:$F$5,'Limits &amp; Constraints'!$G$2:$G$5)</f>
        <v>Gooey Ganache Grotto</v>
      </c>
      <c r="G752" t="str">
        <f>_xlfn.XLOOKUP(B752,'Limits &amp; Constraints'!$F$6:$F$11,'Limits &amp; Constraints'!$G$6:$G$11)</f>
        <v>Peppermint Parlor</v>
      </c>
    </row>
    <row r="753" spans="1:7" x14ac:dyDescent="0.3">
      <c r="A753" t="s">
        <v>4</v>
      </c>
      <c r="B753" t="s">
        <v>8</v>
      </c>
      <c r="C753">
        <f>Table57[[#This Row],[total_cost]]/Table57[[#This Row],[units_shipped]]</f>
        <v>0.1394872572815534</v>
      </c>
      <c r="D753">
        <v>16480</v>
      </c>
      <c r="E753">
        <v>2298.75</v>
      </c>
      <c r="F753" t="str">
        <f>_xlfn.XLOOKUP(A753,'Limits &amp; Constraints'!$F$2:$F$5,'Limits &amp; Constraints'!$G$2:$G$5)</f>
        <v>Gooey Ganache Grotto</v>
      </c>
      <c r="G753" t="str">
        <f>_xlfn.XLOOKUP(B753,'Limits &amp; Constraints'!$F$6:$F$11,'Limits &amp; Constraints'!$G$6:$G$11)</f>
        <v>Peppermint Parlor</v>
      </c>
    </row>
    <row r="754" spans="1:7" x14ac:dyDescent="0.3">
      <c r="A754" t="s">
        <v>4</v>
      </c>
      <c r="B754" t="s">
        <v>8</v>
      </c>
      <c r="C754">
        <f>Table57[[#This Row],[total_cost]]/Table57[[#This Row],[units_shipped]]</f>
        <v>1.9486948017753705E-2</v>
      </c>
      <c r="D754">
        <v>13293</v>
      </c>
      <c r="E754">
        <v>259.04000000000002</v>
      </c>
      <c r="F754" t="str">
        <f>_xlfn.XLOOKUP(A754,'Limits &amp; Constraints'!$F$2:$F$5,'Limits &amp; Constraints'!$G$2:$G$5)</f>
        <v>Gooey Ganache Grotto</v>
      </c>
      <c r="G754" t="str">
        <f>_xlfn.XLOOKUP(B754,'Limits &amp; Constraints'!$F$6:$F$11,'Limits &amp; Constraints'!$G$6:$G$11)</f>
        <v>Peppermint Parlor</v>
      </c>
    </row>
    <row r="755" spans="1:7" x14ac:dyDescent="0.3">
      <c r="A755" t="s">
        <v>4</v>
      </c>
      <c r="B755" t="s">
        <v>8</v>
      </c>
      <c r="C755">
        <f>Table57[[#This Row],[total_cost]]/Table57[[#This Row],[units_shipped]]</f>
        <v>4.9486790645701967E-2</v>
      </c>
      <c r="D755">
        <v>12529</v>
      </c>
      <c r="E755">
        <v>620.02</v>
      </c>
      <c r="F755" t="str">
        <f>_xlfn.XLOOKUP(A755,'Limits &amp; Constraints'!$F$2:$F$5,'Limits &amp; Constraints'!$G$2:$G$5)</f>
        <v>Gooey Ganache Grotto</v>
      </c>
      <c r="G755" t="str">
        <f>_xlfn.XLOOKUP(B755,'Limits &amp; Constraints'!$F$6:$F$11,'Limits &amp; Constraints'!$G$6:$G$11)</f>
        <v>Peppermint Parlor</v>
      </c>
    </row>
    <row r="756" spans="1:7" x14ac:dyDescent="0.3">
      <c r="A756" t="s">
        <v>4</v>
      </c>
      <c r="B756" t="s">
        <v>8</v>
      </c>
      <c r="C756">
        <f>Table57[[#This Row],[total_cost]]/Table57[[#This Row],[units_shipped]]</f>
        <v>9.4874715261959001E-3</v>
      </c>
      <c r="D756">
        <v>16682</v>
      </c>
      <c r="E756">
        <v>158.27000000000001</v>
      </c>
      <c r="F756" t="str">
        <f>_xlfn.XLOOKUP(A756,'Limits &amp; Constraints'!$F$2:$F$5,'Limits &amp; Constraints'!$G$2:$G$5)</f>
        <v>Gooey Ganache Grotto</v>
      </c>
      <c r="G756" t="str">
        <f>_xlfn.XLOOKUP(B756,'Limits &amp; Constraints'!$F$6:$F$11,'Limits &amp; Constraints'!$G$6:$G$11)</f>
        <v>Peppermint Parlor</v>
      </c>
    </row>
    <row r="757" spans="1:7" x14ac:dyDescent="0.3">
      <c r="A757" t="s">
        <v>4</v>
      </c>
      <c r="B757" t="s">
        <v>10</v>
      </c>
      <c r="C757">
        <f>Table57[[#This Row],[total_cost]]/Table57[[#This Row],[units_shipped]]</f>
        <v>9.8974541570233235E-2</v>
      </c>
      <c r="D757">
        <v>11234</v>
      </c>
      <c r="E757">
        <v>1111.8800000000001</v>
      </c>
      <c r="F757" t="str">
        <f>_xlfn.XLOOKUP(A757,'Limits &amp; Constraints'!$F$2:$F$5,'Limits &amp; Constraints'!$G$2:$G$5)</f>
        <v>Gooey Ganache Grotto</v>
      </c>
      <c r="G757" t="str">
        <f>_xlfn.XLOOKUP(B757,'Limits &amp; Constraints'!$F$6:$F$11,'Limits &amp; Constraints'!$G$6:$G$11)</f>
        <v>Rainbow Sprinkle Summit</v>
      </c>
    </row>
    <row r="758" spans="1:7" x14ac:dyDescent="0.3">
      <c r="A758" t="s">
        <v>4</v>
      </c>
      <c r="B758" t="s">
        <v>10</v>
      </c>
      <c r="C758">
        <f>Table57[[#This Row],[total_cost]]/Table57[[#This Row],[units_shipped]]</f>
        <v>1.8974769346639053E-2</v>
      </c>
      <c r="D758">
        <v>10622</v>
      </c>
      <c r="E758">
        <v>201.55</v>
      </c>
      <c r="F758" t="str">
        <f>_xlfn.XLOOKUP(A758,'Limits &amp; Constraints'!$F$2:$F$5,'Limits &amp; Constraints'!$G$2:$G$5)</f>
        <v>Gooey Ganache Grotto</v>
      </c>
      <c r="G758" t="str">
        <f>_xlfn.XLOOKUP(B758,'Limits &amp; Constraints'!$F$6:$F$11,'Limits &amp; Constraints'!$G$6:$G$11)</f>
        <v>Rainbow Sprinkle Summit</v>
      </c>
    </row>
    <row r="759" spans="1:7" x14ac:dyDescent="0.3">
      <c r="A759" t="s">
        <v>4</v>
      </c>
      <c r="B759" t="s">
        <v>10</v>
      </c>
      <c r="C759">
        <f>Table57[[#This Row],[total_cost]]/Table57[[#This Row],[units_shipped]]</f>
        <v>5.8974439146408195E-2</v>
      </c>
      <c r="D759">
        <v>12793</v>
      </c>
      <c r="E759">
        <v>754.46</v>
      </c>
      <c r="F759" t="str">
        <f>_xlfn.XLOOKUP(A759,'Limits &amp; Constraints'!$F$2:$F$5,'Limits &amp; Constraints'!$G$2:$G$5)</f>
        <v>Gooey Ganache Grotto</v>
      </c>
      <c r="G759" t="str">
        <f>_xlfn.XLOOKUP(B759,'Limits &amp; Constraints'!$F$6:$F$11,'Limits &amp; Constraints'!$G$6:$G$11)</f>
        <v>Rainbow Sprinkle Summit</v>
      </c>
    </row>
    <row r="760" spans="1:7" x14ac:dyDescent="0.3">
      <c r="A760" t="s">
        <v>4</v>
      </c>
      <c r="B760" t="s">
        <v>10</v>
      </c>
      <c r="C760">
        <f>Table57[[#This Row],[total_cost]]/Table57[[#This Row],[units_shipped]]</f>
        <v>2.8974689299787817E-2</v>
      </c>
      <c r="D760">
        <v>13196</v>
      </c>
      <c r="E760">
        <v>382.35</v>
      </c>
      <c r="F760" t="str">
        <f>_xlfn.XLOOKUP(A760,'Limits &amp; Constraints'!$F$2:$F$5,'Limits &amp; Constraints'!$G$2:$G$5)</f>
        <v>Gooey Ganache Grotto</v>
      </c>
      <c r="G760" t="str">
        <f>_xlfn.XLOOKUP(B760,'Limits &amp; Constraints'!$F$6:$F$11,'Limits &amp; Constraints'!$G$6:$G$11)</f>
        <v>Rainbow Sprinkle Summit</v>
      </c>
    </row>
    <row r="761" spans="1:7" x14ac:dyDescent="0.3">
      <c r="A761" t="s">
        <v>4</v>
      </c>
      <c r="B761" t="s">
        <v>10</v>
      </c>
      <c r="C761">
        <f>Table57[[#This Row],[total_cost]]/Table57[[#This Row],[units_shipped]]</f>
        <v>8.8974198918019151E-2</v>
      </c>
      <c r="D761">
        <v>19224</v>
      </c>
      <c r="E761">
        <v>1710.44</v>
      </c>
      <c r="F761" t="str">
        <f>_xlfn.XLOOKUP(A761,'Limits &amp; Constraints'!$F$2:$F$5,'Limits &amp; Constraints'!$G$2:$G$5)</f>
        <v>Gooey Ganache Grotto</v>
      </c>
      <c r="G761" t="str">
        <f>_xlfn.XLOOKUP(B761,'Limits &amp; Constraints'!$F$6:$F$11,'Limits &amp; Constraints'!$G$6:$G$11)</f>
        <v>Rainbow Sprinkle Summit</v>
      </c>
    </row>
    <row r="762" spans="1:7" x14ac:dyDescent="0.3">
      <c r="A762" t="s">
        <v>4</v>
      </c>
      <c r="B762" t="s">
        <v>10</v>
      </c>
      <c r="C762">
        <f>Table57[[#This Row],[total_cost]]/Table57[[#This Row],[units_shipped]]</f>
        <v>7.8974161203239496E-2</v>
      </c>
      <c r="D762">
        <v>18151</v>
      </c>
      <c r="E762">
        <v>1433.46</v>
      </c>
      <c r="F762" t="str">
        <f>_xlfn.XLOOKUP(A762,'Limits &amp; Constraints'!$F$2:$F$5,'Limits &amp; Constraints'!$G$2:$G$5)</f>
        <v>Gooey Ganache Grotto</v>
      </c>
      <c r="G762" t="str">
        <f>_xlfn.XLOOKUP(B762,'Limits &amp; Constraints'!$F$6:$F$11,'Limits &amp; Constraints'!$G$6:$G$11)</f>
        <v>Rainbow Sprinkle Summit</v>
      </c>
    </row>
    <row r="763" spans="1:7" x14ac:dyDescent="0.3">
      <c r="A763" t="s">
        <v>4</v>
      </c>
      <c r="B763" t="s">
        <v>10</v>
      </c>
      <c r="C763">
        <f>Table57[[#This Row],[total_cost]]/Table57[[#This Row],[units_shipped]]</f>
        <v>0.12897472794316034</v>
      </c>
      <c r="D763">
        <v>11119</v>
      </c>
      <c r="E763">
        <v>1434.07</v>
      </c>
      <c r="F763" t="str">
        <f>_xlfn.XLOOKUP(A763,'Limits &amp; Constraints'!$F$2:$F$5,'Limits &amp; Constraints'!$G$2:$G$5)</f>
        <v>Gooey Ganache Grotto</v>
      </c>
      <c r="G763" t="str">
        <f>_xlfn.XLOOKUP(B763,'Limits &amp; Constraints'!$F$6:$F$11,'Limits &amp; Constraints'!$G$6:$G$11)</f>
        <v>Rainbow Sprinkle Summit</v>
      </c>
    </row>
    <row r="764" spans="1:7" x14ac:dyDescent="0.3">
      <c r="A764" t="s">
        <v>4</v>
      </c>
      <c r="B764" t="s">
        <v>10</v>
      </c>
      <c r="C764">
        <f>Table57[[#This Row],[total_cost]]/Table57[[#This Row],[units_shipped]]</f>
        <v>7.897429171038825E-2</v>
      </c>
      <c r="D764">
        <v>15248</v>
      </c>
      <c r="E764">
        <v>1204.2</v>
      </c>
      <c r="F764" t="str">
        <f>_xlfn.XLOOKUP(A764,'Limits &amp; Constraints'!$F$2:$F$5,'Limits &amp; Constraints'!$G$2:$G$5)</f>
        <v>Gooey Ganache Grotto</v>
      </c>
      <c r="G764" t="str">
        <f>_xlfn.XLOOKUP(B764,'Limits &amp; Constraints'!$F$6:$F$11,'Limits &amp; Constraints'!$G$6:$G$11)</f>
        <v>Rainbow Sprinkle Summit</v>
      </c>
    </row>
    <row r="765" spans="1:7" x14ac:dyDescent="0.3">
      <c r="A765" t="s">
        <v>4</v>
      </c>
      <c r="B765" t="s">
        <v>10</v>
      </c>
      <c r="C765">
        <f>Table57[[#This Row],[total_cost]]/Table57[[#This Row],[units_shipped]]</f>
        <v>2.8974293059125963E-2</v>
      </c>
      <c r="D765">
        <v>19450</v>
      </c>
      <c r="E765">
        <v>563.54999999999995</v>
      </c>
      <c r="F765" t="str">
        <f>_xlfn.XLOOKUP(A765,'Limits &amp; Constraints'!$F$2:$F$5,'Limits &amp; Constraints'!$G$2:$G$5)</f>
        <v>Gooey Ganache Grotto</v>
      </c>
      <c r="G765" t="str">
        <f>_xlfn.XLOOKUP(B765,'Limits &amp; Constraints'!$F$6:$F$11,'Limits &amp; Constraints'!$G$6:$G$11)</f>
        <v>Rainbow Sprinkle Summit</v>
      </c>
    </row>
    <row r="766" spans="1:7" x14ac:dyDescent="0.3">
      <c r="A766" t="s">
        <v>4</v>
      </c>
      <c r="B766" t="s">
        <v>10</v>
      </c>
      <c r="C766">
        <f>Table57[[#This Row],[total_cost]]/Table57[[#This Row],[units_shipped]]</f>
        <v>0.18897400185701022</v>
      </c>
      <c r="D766">
        <v>10770</v>
      </c>
      <c r="E766">
        <v>2035.25</v>
      </c>
      <c r="F766" t="str">
        <f>_xlfn.XLOOKUP(A766,'Limits &amp; Constraints'!$F$2:$F$5,'Limits &amp; Constraints'!$G$2:$G$5)</f>
        <v>Gooey Ganache Grotto</v>
      </c>
      <c r="G766" t="str">
        <f>_xlfn.XLOOKUP(B766,'Limits &amp; Constraints'!$F$6:$F$11,'Limits &amp; Constraints'!$G$6:$G$11)</f>
        <v>Rainbow Sprinkle Summit</v>
      </c>
    </row>
    <row r="767" spans="1:7" x14ac:dyDescent="0.3">
      <c r="A767" t="s">
        <v>4</v>
      </c>
      <c r="B767" t="s">
        <v>10</v>
      </c>
      <c r="C767">
        <f>Table57[[#This Row],[total_cost]]/Table57[[#This Row],[units_shipped]]</f>
        <v>4.897400919012062E-2</v>
      </c>
      <c r="D767">
        <v>13928</v>
      </c>
      <c r="E767">
        <v>682.11</v>
      </c>
      <c r="F767" t="str">
        <f>_xlfn.XLOOKUP(A767,'Limits &amp; Constraints'!$F$2:$F$5,'Limits &amp; Constraints'!$G$2:$G$5)</f>
        <v>Gooey Ganache Grotto</v>
      </c>
      <c r="G767" t="str">
        <f>_xlfn.XLOOKUP(B767,'Limits &amp; Constraints'!$F$6:$F$11,'Limits &amp; Constraints'!$G$6:$G$11)</f>
        <v>Rainbow Sprinkle Summit</v>
      </c>
    </row>
    <row r="768" spans="1:7" x14ac:dyDescent="0.3">
      <c r="A768" t="s">
        <v>4</v>
      </c>
      <c r="B768" t="s">
        <v>10</v>
      </c>
      <c r="C768">
        <f>Table57[[#This Row],[total_cost]]/Table57[[#This Row],[units_shipped]]</f>
        <v>4.8974594992636226E-2</v>
      </c>
      <c r="D768">
        <v>10864</v>
      </c>
      <c r="E768">
        <v>532.05999999999995</v>
      </c>
      <c r="F768" t="str">
        <f>_xlfn.XLOOKUP(A768,'Limits &amp; Constraints'!$F$2:$F$5,'Limits &amp; Constraints'!$G$2:$G$5)</f>
        <v>Gooey Ganache Grotto</v>
      </c>
      <c r="G768" t="str">
        <f>_xlfn.XLOOKUP(B768,'Limits &amp; Constraints'!$F$6:$F$11,'Limits &amp; Constraints'!$G$6:$G$11)</f>
        <v>Rainbow Sprinkle Summit</v>
      </c>
    </row>
    <row r="769" spans="1:7" x14ac:dyDescent="0.3">
      <c r="A769" t="s">
        <v>4</v>
      </c>
      <c r="B769" t="s">
        <v>10</v>
      </c>
      <c r="C769">
        <f>Table57[[#This Row],[total_cost]]/Table57[[#This Row],[units_shipped]]</f>
        <v>1.897399660825325E-2</v>
      </c>
      <c r="D769">
        <v>10614</v>
      </c>
      <c r="E769">
        <v>201.39</v>
      </c>
      <c r="F769" t="str">
        <f>_xlfn.XLOOKUP(A769,'Limits &amp; Constraints'!$F$2:$F$5,'Limits &amp; Constraints'!$G$2:$G$5)</f>
        <v>Gooey Ganache Grotto</v>
      </c>
      <c r="G769" t="str">
        <f>_xlfn.XLOOKUP(B769,'Limits &amp; Constraints'!$F$6:$F$11,'Limits &amp; Constraints'!$G$6:$G$11)</f>
        <v>Rainbow Sprinkle Summit</v>
      </c>
    </row>
    <row r="770" spans="1:7" x14ac:dyDescent="0.3">
      <c r="A770" t="s">
        <v>4</v>
      </c>
      <c r="B770" t="s">
        <v>10</v>
      </c>
      <c r="C770">
        <f>Table57[[#This Row],[total_cost]]/Table57[[#This Row],[units_shipped]]</f>
        <v>8.897478843441467E-2</v>
      </c>
      <c r="D770">
        <v>11344</v>
      </c>
      <c r="E770">
        <v>1009.33</v>
      </c>
      <c r="F770" t="str">
        <f>_xlfn.XLOOKUP(A770,'Limits &amp; Constraints'!$F$2:$F$5,'Limits &amp; Constraints'!$G$2:$G$5)</f>
        <v>Gooey Ganache Grotto</v>
      </c>
      <c r="G770" t="str">
        <f>_xlfn.XLOOKUP(B770,'Limits &amp; Constraints'!$F$6:$F$11,'Limits &amp; Constraints'!$G$6:$G$11)</f>
        <v>Rainbow Sprinkle Summit</v>
      </c>
    </row>
    <row r="771" spans="1:7" x14ac:dyDescent="0.3">
      <c r="A771" t="s">
        <v>4</v>
      </c>
      <c r="B771" t="s">
        <v>10</v>
      </c>
      <c r="C771">
        <f>Table57[[#This Row],[total_cost]]/Table57[[#This Row],[units_shipped]]</f>
        <v>-1.0258826485739414E-3</v>
      </c>
      <c r="D771">
        <v>15918</v>
      </c>
      <c r="E771">
        <v>-16.329999999999998</v>
      </c>
      <c r="F771" t="str">
        <f>_xlfn.XLOOKUP(A771,'Limits &amp; Constraints'!$F$2:$F$5,'Limits &amp; Constraints'!$G$2:$G$5)</f>
        <v>Gooey Ganache Grotto</v>
      </c>
      <c r="G771" t="str">
        <f>_xlfn.XLOOKUP(B771,'Limits &amp; Constraints'!$F$6:$F$11,'Limits &amp; Constraints'!$G$6:$G$11)</f>
        <v>Rainbow Sprinkle Summit</v>
      </c>
    </row>
    <row r="772" spans="1:7" x14ac:dyDescent="0.3">
      <c r="A772" t="s">
        <v>4</v>
      </c>
      <c r="B772" t="s">
        <v>10</v>
      </c>
      <c r="C772">
        <f>Table57[[#This Row],[total_cost]]/Table57[[#This Row],[units_shipped]]</f>
        <v>0.12897431781701443</v>
      </c>
      <c r="D772">
        <v>12460</v>
      </c>
      <c r="E772">
        <v>1607.02</v>
      </c>
      <c r="F772" t="str">
        <f>_xlfn.XLOOKUP(A772,'Limits &amp; Constraints'!$F$2:$F$5,'Limits &amp; Constraints'!$G$2:$G$5)</f>
        <v>Gooey Ganache Grotto</v>
      </c>
      <c r="G772" t="str">
        <f>_xlfn.XLOOKUP(B772,'Limits &amp; Constraints'!$F$6:$F$11,'Limits &amp; Constraints'!$G$6:$G$11)</f>
        <v>Rainbow Sprinkle Summit</v>
      </c>
    </row>
    <row r="773" spans="1:7" x14ac:dyDescent="0.3">
      <c r="A773" t="s">
        <v>4</v>
      </c>
      <c r="B773" t="s">
        <v>10</v>
      </c>
      <c r="C773">
        <f>Table57[[#This Row],[total_cost]]/Table57[[#This Row],[units_shipped]]</f>
        <v>3.8973951434878584E-2</v>
      </c>
      <c r="D773">
        <v>11325</v>
      </c>
      <c r="E773">
        <v>441.38</v>
      </c>
      <c r="F773" t="str">
        <f>_xlfn.XLOOKUP(A773,'Limits &amp; Constraints'!$F$2:$F$5,'Limits &amp; Constraints'!$G$2:$G$5)</f>
        <v>Gooey Ganache Grotto</v>
      </c>
      <c r="G773" t="str">
        <f>_xlfn.XLOOKUP(B773,'Limits &amp; Constraints'!$F$6:$F$11,'Limits &amp; Constraints'!$G$6:$G$11)</f>
        <v>Rainbow Sprinkle Summit</v>
      </c>
    </row>
    <row r="774" spans="1:7" x14ac:dyDescent="0.3">
      <c r="A774" t="s">
        <v>4</v>
      </c>
      <c r="B774" t="s">
        <v>10</v>
      </c>
      <c r="C774">
        <f>Table57[[#This Row],[total_cost]]/Table57[[#This Row],[units_shipped]]</f>
        <v>8.9745823511325207E-3</v>
      </c>
      <c r="D774">
        <v>19514</v>
      </c>
      <c r="E774">
        <v>175.13</v>
      </c>
      <c r="F774" t="str">
        <f>_xlfn.XLOOKUP(A774,'Limits &amp; Constraints'!$F$2:$F$5,'Limits &amp; Constraints'!$G$2:$G$5)</f>
        <v>Gooey Ganache Grotto</v>
      </c>
      <c r="G774" t="str">
        <f>_xlfn.XLOOKUP(B774,'Limits &amp; Constraints'!$F$6:$F$11,'Limits &amp; Constraints'!$G$6:$G$11)</f>
        <v>Rainbow Sprinkle Summit</v>
      </c>
    </row>
    <row r="775" spans="1:7" x14ac:dyDescent="0.3">
      <c r="A775" t="s">
        <v>4</v>
      </c>
      <c r="B775" t="s">
        <v>10</v>
      </c>
      <c r="C775">
        <f>Table57[[#This Row],[total_cost]]/Table57[[#This Row],[units_shipped]]</f>
        <v>8.897411561691114E-2</v>
      </c>
      <c r="D775">
        <v>11590</v>
      </c>
      <c r="E775">
        <v>1031.21</v>
      </c>
      <c r="F775" t="str">
        <f>_xlfn.XLOOKUP(A775,'Limits &amp; Constraints'!$F$2:$F$5,'Limits &amp; Constraints'!$G$2:$G$5)</f>
        <v>Gooey Ganache Grotto</v>
      </c>
      <c r="G775" t="str">
        <f>_xlfn.XLOOKUP(B775,'Limits &amp; Constraints'!$F$6:$F$11,'Limits &amp; Constraints'!$G$6:$G$11)</f>
        <v>Rainbow Sprinkle Summit</v>
      </c>
    </row>
    <row r="776" spans="1:7" x14ac:dyDescent="0.3">
      <c r="A776" t="s">
        <v>4</v>
      </c>
      <c r="B776" t="s">
        <v>10</v>
      </c>
      <c r="C776">
        <f>Table57[[#This Row],[total_cost]]/Table57[[#This Row],[units_shipped]]</f>
        <v>-1.025420540656742E-3</v>
      </c>
      <c r="D776">
        <v>18607</v>
      </c>
      <c r="E776">
        <v>-19.079999999999998</v>
      </c>
      <c r="F776" t="str">
        <f>_xlfn.XLOOKUP(A776,'Limits &amp; Constraints'!$F$2:$F$5,'Limits &amp; Constraints'!$G$2:$G$5)</f>
        <v>Gooey Ganache Grotto</v>
      </c>
      <c r="G776" t="str">
        <f>_xlfn.XLOOKUP(B776,'Limits &amp; Constraints'!$F$6:$F$11,'Limits &amp; Constraints'!$G$6:$G$11)</f>
        <v>Rainbow Sprinkle Summit</v>
      </c>
    </row>
    <row r="777" spans="1:7" x14ac:dyDescent="0.3">
      <c r="A777" t="s">
        <v>4</v>
      </c>
      <c r="B777" t="s">
        <v>10</v>
      </c>
      <c r="C777">
        <f>Table57[[#This Row],[total_cost]]/Table57[[#This Row],[units_shipped]]</f>
        <v>8.9742558326629113E-3</v>
      </c>
      <c r="D777">
        <v>17402</v>
      </c>
      <c r="E777">
        <v>156.16999999999999</v>
      </c>
      <c r="F777" t="str">
        <f>_xlfn.XLOOKUP(A777,'Limits &amp; Constraints'!$F$2:$F$5,'Limits &amp; Constraints'!$G$2:$G$5)</f>
        <v>Gooey Ganache Grotto</v>
      </c>
      <c r="G777" t="str">
        <f>_xlfn.XLOOKUP(B777,'Limits &amp; Constraints'!$F$6:$F$11,'Limits &amp; Constraints'!$G$6:$G$11)</f>
        <v>Rainbow Sprinkle Summit</v>
      </c>
    </row>
    <row r="778" spans="1:7" x14ac:dyDescent="0.3">
      <c r="A778" t="s">
        <v>4</v>
      </c>
      <c r="B778" t="s">
        <v>10</v>
      </c>
      <c r="C778">
        <f>Table57[[#This Row],[total_cost]]/Table57[[#This Row],[units_shipped]]</f>
        <v>8.9741860913118855E-3</v>
      </c>
      <c r="D778">
        <v>10382</v>
      </c>
      <c r="E778">
        <v>93.17</v>
      </c>
      <c r="F778" t="str">
        <f>_xlfn.XLOOKUP(A778,'Limits &amp; Constraints'!$F$2:$F$5,'Limits &amp; Constraints'!$G$2:$G$5)</f>
        <v>Gooey Ganache Grotto</v>
      </c>
      <c r="G778" t="str">
        <f>_xlfn.XLOOKUP(B778,'Limits &amp; Constraints'!$F$6:$F$11,'Limits &amp; Constraints'!$G$6:$G$11)</f>
        <v>Rainbow Sprinkle Summit</v>
      </c>
    </row>
    <row r="779" spans="1:7" x14ac:dyDescent="0.3">
      <c r="A779" t="s">
        <v>4</v>
      </c>
      <c r="B779" t="s">
        <v>10</v>
      </c>
      <c r="C779">
        <f>Table57[[#This Row],[total_cost]]/Table57[[#This Row],[units_shipped]]</f>
        <v>3.8974379895561358E-2</v>
      </c>
      <c r="D779">
        <v>12256</v>
      </c>
      <c r="E779">
        <v>477.67</v>
      </c>
      <c r="F779" t="str">
        <f>_xlfn.XLOOKUP(A779,'Limits &amp; Constraints'!$F$2:$F$5,'Limits &amp; Constraints'!$G$2:$G$5)</f>
        <v>Gooey Ganache Grotto</v>
      </c>
      <c r="G779" t="str">
        <f>_xlfn.XLOOKUP(B779,'Limits &amp; Constraints'!$F$6:$F$11,'Limits &amp; Constraints'!$G$6:$G$11)</f>
        <v>Rainbow Sprinkle Summit</v>
      </c>
    </row>
    <row r="780" spans="1:7" x14ac:dyDescent="0.3">
      <c r="A780" t="s">
        <v>4</v>
      </c>
      <c r="B780" t="s">
        <v>10</v>
      </c>
      <c r="C780">
        <f>Table57[[#This Row],[total_cost]]/Table57[[#This Row],[units_shipped]]</f>
        <v>3.8974574490439166E-2</v>
      </c>
      <c r="D780">
        <v>19036</v>
      </c>
      <c r="E780">
        <v>741.92</v>
      </c>
      <c r="F780" t="str">
        <f>_xlfn.XLOOKUP(A780,'Limits &amp; Constraints'!$F$2:$F$5,'Limits &amp; Constraints'!$G$2:$G$5)</f>
        <v>Gooey Ganache Grotto</v>
      </c>
      <c r="G780" t="str">
        <f>_xlfn.XLOOKUP(B780,'Limits &amp; Constraints'!$F$6:$F$11,'Limits &amp; Constraints'!$G$6:$G$11)</f>
        <v>Rainbow Sprinkle Summit</v>
      </c>
    </row>
    <row r="781" spans="1:7" x14ac:dyDescent="0.3">
      <c r="A781" t="s">
        <v>4</v>
      </c>
      <c r="B781" t="s">
        <v>10</v>
      </c>
      <c r="C781">
        <f>Table57[[#This Row],[total_cost]]/Table57[[#This Row],[units_shipped]]</f>
        <v>6.8974456521739141E-2</v>
      </c>
      <c r="D781">
        <v>18400</v>
      </c>
      <c r="E781">
        <v>1269.1300000000001</v>
      </c>
      <c r="F781" t="str">
        <f>_xlfn.XLOOKUP(A781,'Limits &amp; Constraints'!$F$2:$F$5,'Limits &amp; Constraints'!$G$2:$G$5)</f>
        <v>Gooey Ganache Grotto</v>
      </c>
      <c r="G781" t="str">
        <f>_xlfn.XLOOKUP(B781,'Limits &amp; Constraints'!$F$6:$F$11,'Limits &amp; Constraints'!$G$6:$G$11)</f>
        <v>Rainbow Sprinkle Summit</v>
      </c>
    </row>
    <row r="782" spans="1:7" x14ac:dyDescent="0.3">
      <c r="A782" t="s">
        <v>4</v>
      </c>
      <c r="B782" t="s">
        <v>10</v>
      </c>
      <c r="C782">
        <f>Table57[[#This Row],[total_cost]]/Table57[[#This Row],[units_shipped]]</f>
        <v>7.8974070565948379E-2</v>
      </c>
      <c r="D782">
        <v>16892</v>
      </c>
      <c r="E782">
        <v>1334.03</v>
      </c>
      <c r="F782" t="str">
        <f>_xlfn.XLOOKUP(A782,'Limits &amp; Constraints'!$F$2:$F$5,'Limits &amp; Constraints'!$G$2:$G$5)</f>
        <v>Gooey Ganache Grotto</v>
      </c>
      <c r="G782" t="str">
        <f>_xlfn.XLOOKUP(B782,'Limits &amp; Constraints'!$F$6:$F$11,'Limits &amp; Constraints'!$G$6:$G$11)</f>
        <v>Rainbow Sprinkle Summit</v>
      </c>
    </row>
    <row r="783" spans="1:7" x14ac:dyDescent="0.3">
      <c r="A783" t="s">
        <v>4</v>
      </c>
      <c r="B783" t="s">
        <v>10</v>
      </c>
      <c r="C783">
        <f>Table57[[#This Row],[total_cost]]/Table57[[#This Row],[units_shipped]]</f>
        <v>6.8974293496765399E-2</v>
      </c>
      <c r="D783">
        <v>11748</v>
      </c>
      <c r="E783">
        <v>810.31</v>
      </c>
      <c r="F783" t="str">
        <f>_xlfn.XLOOKUP(A783,'Limits &amp; Constraints'!$F$2:$F$5,'Limits &amp; Constraints'!$G$2:$G$5)</f>
        <v>Gooey Ganache Grotto</v>
      </c>
      <c r="G783" t="str">
        <f>_xlfn.XLOOKUP(B783,'Limits &amp; Constraints'!$F$6:$F$11,'Limits &amp; Constraints'!$G$6:$G$11)</f>
        <v>Rainbow Sprinkle Summit</v>
      </c>
    </row>
    <row r="784" spans="1:7" x14ac:dyDescent="0.3">
      <c r="A784" t="s">
        <v>4</v>
      </c>
      <c r="B784" t="s">
        <v>10</v>
      </c>
      <c r="C784">
        <f>Table57[[#This Row],[total_cost]]/Table57[[#This Row],[units_shipped]]</f>
        <v>4.8974677430483678E-2</v>
      </c>
      <c r="D784">
        <v>14493</v>
      </c>
      <c r="E784">
        <v>709.79</v>
      </c>
      <c r="F784" t="str">
        <f>_xlfn.XLOOKUP(A784,'Limits &amp; Constraints'!$F$2:$F$5,'Limits &amp; Constraints'!$G$2:$G$5)</f>
        <v>Gooey Ganache Grotto</v>
      </c>
      <c r="G784" t="str">
        <f>_xlfn.XLOOKUP(B784,'Limits &amp; Constraints'!$F$6:$F$11,'Limits &amp; Constraints'!$G$6:$G$11)</f>
        <v>Rainbow Sprinkle Summit</v>
      </c>
    </row>
    <row r="785" spans="1:7" x14ac:dyDescent="0.3">
      <c r="A785" t="s">
        <v>4</v>
      </c>
      <c r="B785" t="s">
        <v>10</v>
      </c>
      <c r="C785">
        <f>Table57[[#This Row],[total_cost]]/Table57[[#This Row],[units_shipped]]</f>
        <v>-1.0259893144978719E-3</v>
      </c>
      <c r="D785">
        <v>11043</v>
      </c>
      <c r="E785">
        <v>-11.33</v>
      </c>
      <c r="F785" t="str">
        <f>_xlfn.XLOOKUP(A785,'Limits &amp; Constraints'!$F$2:$F$5,'Limits &amp; Constraints'!$G$2:$G$5)</f>
        <v>Gooey Ganache Grotto</v>
      </c>
      <c r="G785" t="str">
        <f>_xlfn.XLOOKUP(B785,'Limits &amp; Constraints'!$F$6:$F$11,'Limits &amp; Constraints'!$G$6:$G$11)</f>
        <v>Rainbow Sprinkle Summit</v>
      </c>
    </row>
    <row r="786" spans="1:7" x14ac:dyDescent="0.3">
      <c r="A786" t="s">
        <v>4</v>
      </c>
      <c r="B786" t="s">
        <v>10</v>
      </c>
      <c r="C786">
        <f>Table57[[#This Row],[total_cost]]/Table57[[#This Row],[units_shipped]]</f>
        <v>0.18897482530870108</v>
      </c>
      <c r="D786">
        <v>10447</v>
      </c>
      <c r="E786">
        <v>1974.22</v>
      </c>
      <c r="F786" t="str">
        <f>_xlfn.XLOOKUP(A786,'Limits &amp; Constraints'!$F$2:$F$5,'Limits &amp; Constraints'!$G$2:$G$5)</f>
        <v>Gooey Ganache Grotto</v>
      </c>
      <c r="G786" t="str">
        <f>_xlfn.XLOOKUP(B786,'Limits &amp; Constraints'!$F$6:$F$11,'Limits &amp; Constraints'!$G$6:$G$11)</f>
        <v>Rainbow Sprinkle Summit</v>
      </c>
    </row>
    <row r="787" spans="1:7" x14ac:dyDescent="0.3">
      <c r="A787" t="s">
        <v>4</v>
      </c>
      <c r="B787" t="s">
        <v>10</v>
      </c>
      <c r="C787">
        <f>Table57[[#This Row],[total_cost]]/Table57[[#This Row],[units_shipped]]</f>
        <v>8.9744394900458466E-3</v>
      </c>
      <c r="D787">
        <v>15923</v>
      </c>
      <c r="E787">
        <v>142.9</v>
      </c>
      <c r="F787" t="str">
        <f>_xlfn.XLOOKUP(A787,'Limits &amp; Constraints'!$F$2:$F$5,'Limits &amp; Constraints'!$G$2:$G$5)</f>
        <v>Gooey Ganache Grotto</v>
      </c>
      <c r="G787" t="str">
        <f>_xlfn.XLOOKUP(B787,'Limits &amp; Constraints'!$F$6:$F$11,'Limits &amp; Constraints'!$G$6:$G$11)</f>
        <v>Rainbow Sprinkle Summit</v>
      </c>
    </row>
    <row r="788" spans="1:7" x14ac:dyDescent="0.3">
      <c r="A788" t="s">
        <v>4</v>
      </c>
      <c r="B788" t="s">
        <v>10</v>
      </c>
      <c r="C788">
        <f>Table57[[#This Row],[total_cost]]/Table57[[#This Row],[units_shipped]]</f>
        <v>5.8974313708182541E-2</v>
      </c>
      <c r="D788">
        <v>11329</v>
      </c>
      <c r="E788">
        <v>668.12</v>
      </c>
      <c r="F788" t="str">
        <f>_xlfn.XLOOKUP(A788,'Limits &amp; Constraints'!$F$2:$F$5,'Limits &amp; Constraints'!$G$2:$G$5)</f>
        <v>Gooey Ganache Grotto</v>
      </c>
      <c r="G788" t="str">
        <f>_xlfn.XLOOKUP(B788,'Limits &amp; Constraints'!$F$6:$F$11,'Limits &amp; Constraints'!$G$6:$G$11)</f>
        <v>Rainbow Sprinkle Summit</v>
      </c>
    </row>
    <row r="789" spans="1:7" x14ac:dyDescent="0.3">
      <c r="A789" t="s">
        <v>4</v>
      </c>
      <c r="B789" t="s">
        <v>10</v>
      </c>
      <c r="C789">
        <f>Table57[[#This Row],[total_cost]]/Table57[[#This Row],[units_shipped]]</f>
        <v>5.8974468085106389E-2</v>
      </c>
      <c r="D789">
        <v>11750</v>
      </c>
      <c r="E789">
        <v>692.95</v>
      </c>
      <c r="F789" t="str">
        <f>_xlfn.XLOOKUP(A789,'Limits &amp; Constraints'!$F$2:$F$5,'Limits &amp; Constraints'!$G$2:$G$5)</f>
        <v>Gooey Ganache Grotto</v>
      </c>
      <c r="G789" t="str">
        <f>_xlfn.XLOOKUP(B789,'Limits &amp; Constraints'!$F$6:$F$11,'Limits &amp; Constraints'!$G$6:$G$11)</f>
        <v>Rainbow Sprinkle Summit</v>
      </c>
    </row>
    <row r="790" spans="1:7" x14ac:dyDescent="0.3">
      <c r="A790" t="s">
        <v>4</v>
      </c>
      <c r="B790" t="s">
        <v>10</v>
      </c>
      <c r="C790">
        <f>Table57[[#This Row],[total_cost]]/Table57[[#This Row],[units_shipped]]</f>
        <v>0.13897458711004837</v>
      </c>
      <c r="D790">
        <v>17983</v>
      </c>
      <c r="E790">
        <v>2499.1799999999998</v>
      </c>
      <c r="F790" t="str">
        <f>_xlfn.XLOOKUP(A790,'Limits &amp; Constraints'!$F$2:$F$5,'Limits &amp; Constraints'!$G$2:$G$5)</f>
        <v>Gooey Ganache Grotto</v>
      </c>
      <c r="G790" t="str">
        <f>_xlfn.XLOOKUP(B790,'Limits &amp; Constraints'!$F$6:$F$11,'Limits &amp; Constraints'!$G$6:$G$11)</f>
        <v>Rainbow Sprinkle Summit</v>
      </c>
    </row>
    <row r="791" spans="1:7" x14ac:dyDescent="0.3">
      <c r="A791" t="s">
        <v>4</v>
      </c>
      <c r="B791" t="s">
        <v>10</v>
      </c>
      <c r="C791">
        <f>Table57[[#This Row],[total_cost]]/Table57[[#This Row],[units_shipped]]</f>
        <v>7.8974302171023483E-2</v>
      </c>
      <c r="D791">
        <v>18056</v>
      </c>
      <c r="E791">
        <v>1425.96</v>
      </c>
      <c r="F791" t="str">
        <f>_xlfn.XLOOKUP(A791,'Limits &amp; Constraints'!$F$2:$F$5,'Limits &amp; Constraints'!$G$2:$G$5)</f>
        <v>Gooey Ganache Grotto</v>
      </c>
      <c r="G791" t="str">
        <f>_xlfn.XLOOKUP(B791,'Limits &amp; Constraints'!$F$6:$F$11,'Limits &amp; Constraints'!$G$6:$G$11)</f>
        <v>Rainbow Sprinkle Summit</v>
      </c>
    </row>
    <row r="792" spans="1:7" x14ac:dyDescent="0.3">
      <c r="A792" t="s">
        <v>4</v>
      </c>
      <c r="B792" t="s">
        <v>10</v>
      </c>
      <c r="C792">
        <f>Table57[[#This Row],[total_cost]]/Table57[[#This Row],[units_shipped]]</f>
        <v>0.14897476871320436</v>
      </c>
      <c r="D792">
        <v>11890</v>
      </c>
      <c r="E792">
        <v>1771.31</v>
      </c>
      <c r="F792" t="str">
        <f>_xlfn.XLOOKUP(A792,'Limits &amp; Constraints'!$F$2:$F$5,'Limits &amp; Constraints'!$G$2:$G$5)</f>
        <v>Gooey Ganache Grotto</v>
      </c>
      <c r="G792" t="str">
        <f>_xlfn.XLOOKUP(B792,'Limits &amp; Constraints'!$F$6:$F$11,'Limits &amp; Constraints'!$G$6:$G$11)</f>
        <v>Rainbow Sprinkle Summit</v>
      </c>
    </row>
    <row r="793" spans="1:7" x14ac:dyDescent="0.3">
      <c r="A793" t="s">
        <v>4</v>
      </c>
      <c r="B793" t="s">
        <v>10</v>
      </c>
      <c r="C793">
        <f>Table57[[#This Row],[total_cost]]/Table57[[#This Row],[units_shipped]]</f>
        <v>0.3689745742384265</v>
      </c>
      <c r="D793">
        <v>16676</v>
      </c>
      <c r="E793">
        <v>6153.02</v>
      </c>
      <c r="F793" t="str">
        <f>_xlfn.XLOOKUP(A793,'Limits &amp; Constraints'!$F$2:$F$5,'Limits &amp; Constraints'!$G$2:$G$5)</f>
        <v>Gooey Ganache Grotto</v>
      </c>
      <c r="G793" t="str">
        <f>_xlfn.XLOOKUP(B793,'Limits &amp; Constraints'!$F$6:$F$11,'Limits &amp; Constraints'!$G$6:$G$11)</f>
        <v>Rainbow Sprinkle Summit</v>
      </c>
    </row>
    <row r="794" spans="1:7" x14ac:dyDescent="0.3">
      <c r="A794" t="s">
        <v>4</v>
      </c>
      <c r="B794" t="s">
        <v>10</v>
      </c>
      <c r="C794">
        <f>Table57[[#This Row],[total_cost]]/Table57[[#This Row],[units_shipped]]</f>
        <v>2.8974632436961988E-2</v>
      </c>
      <c r="D794">
        <v>13127</v>
      </c>
      <c r="E794">
        <v>380.35</v>
      </c>
      <c r="F794" t="str">
        <f>_xlfn.XLOOKUP(A794,'Limits &amp; Constraints'!$F$2:$F$5,'Limits &amp; Constraints'!$G$2:$G$5)</f>
        <v>Gooey Ganache Grotto</v>
      </c>
      <c r="G794" t="str">
        <f>_xlfn.XLOOKUP(B794,'Limits &amp; Constraints'!$F$6:$F$11,'Limits &amp; Constraints'!$G$6:$G$11)</f>
        <v>Rainbow Sprinkle Summit</v>
      </c>
    </row>
    <row r="795" spans="1:7" x14ac:dyDescent="0.3">
      <c r="A795" t="s">
        <v>4</v>
      </c>
      <c r="B795" t="s">
        <v>10</v>
      </c>
      <c r="C795">
        <f>Table57[[#This Row],[total_cost]]/Table57[[#This Row],[units_shipped]]</f>
        <v>1.8974530831099196E-2</v>
      </c>
      <c r="D795">
        <v>17904</v>
      </c>
      <c r="E795">
        <v>339.72</v>
      </c>
      <c r="F795" t="str">
        <f>_xlfn.XLOOKUP(A795,'Limits &amp; Constraints'!$F$2:$F$5,'Limits &amp; Constraints'!$G$2:$G$5)</f>
        <v>Gooey Ganache Grotto</v>
      </c>
      <c r="G795" t="str">
        <f>_xlfn.XLOOKUP(B795,'Limits &amp; Constraints'!$F$6:$F$11,'Limits &amp; Constraints'!$G$6:$G$11)</f>
        <v>Rainbow Sprinkle Summit</v>
      </c>
    </row>
    <row r="796" spans="1:7" x14ac:dyDescent="0.3">
      <c r="A796" t="s">
        <v>4</v>
      </c>
      <c r="B796" t="s">
        <v>18</v>
      </c>
      <c r="C796">
        <f>Table57[[#This Row],[total_cost]]/Table57[[#This Row],[units_shipped]]</f>
        <v>0.50418621555540877</v>
      </c>
      <c r="D796">
        <v>15133</v>
      </c>
      <c r="E796">
        <v>7629.85</v>
      </c>
      <c r="F796" t="str">
        <f>_xlfn.XLOOKUP(A796,'Limits &amp; Constraints'!$F$2:$F$5,'Limits &amp; Constraints'!$G$2:$G$5)</f>
        <v>Gooey Ganache Grotto</v>
      </c>
      <c r="G796" t="str">
        <f>_xlfn.XLOOKUP(B796,'Limits &amp; Constraints'!$F$6:$F$11,'Limits &amp; Constraints'!$G$6:$G$11)</f>
        <v>Starburst Starlit Skies</v>
      </c>
    </row>
    <row r="797" spans="1:7" x14ac:dyDescent="0.3">
      <c r="A797" t="s">
        <v>4</v>
      </c>
      <c r="B797" t="s">
        <v>18</v>
      </c>
      <c r="C797">
        <f>Table57[[#This Row],[total_cost]]/Table57[[#This Row],[units_shipped]]</f>
        <v>4.4186119086256401E-2</v>
      </c>
      <c r="D797">
        <v>16022</v>
      </c>
      <c r="E797">
        <v>707.95</v>
      </c>
      <c r="F797" t="str">
        <f>_xlfn.XLOOKUP(A797,'Limits &amp; Constraints'!$F$2:$F$5,'Limits &amp; Constraints'!$G$2:$G$5)</f>
        <v>Gooey Ganache Grotto</v>
      </c>
      <c r="G797" t="str">
        <f>_xlfn.XLOOKUP(B797,'Limits &amp; Constraints'!$F$6:$F$11,'Limits &amp; Constraints'!$G$6:$G$11)</f>
        <v>Starburst Starlit Skies</v>
      </c>
    </row>
    <row r="798" spans="1:7" x14ac:dyDescent="0.3">
      <c r="A798" t="s">
        <v>4</v>
      </c>
      <c r="B798" t="s">
        <v>18</v>
      </c>
      <c r="C798">
        <f>Table57[[#This Row],[total_cost]]/Table57[[#This Row],[units_shipped]]</f>
        <v>3.4186297705997327E-2</v>
      </c>
      <c r="D798">
        <v>19442</v>
      </c>
      <c r="E798">
        <v>664.65</v>
      </c>
      <c r="F798" t="str">
        <f>_xlfn.XLOOKUP(A798,'Limits &amp; Constraints'!$F$2:$F$5,'Limits &amp; Constraints'!$G$2:$G$5)</f>
        <v>Gooey Ganache Grotto</v>
      </c>
      <c r="G798" t="str">
        <f>_xlfn.XLOOKUP(B798,'Limits &amp; Constraints'!$F$6:$F$11,'Limits &amp; Constraints'!$G$6:$G$11)</f>
        <v>Starburst Starlit Skies</v>
      </c>
    </row>
    <row r="799" spans="1:7" x14ac:dyDescent="0.3">
      <c r="A799" t="s">
        <v>4</v>
      </c>
      <c r="B799" t="s">
        <v>18</v>
      </c>
      <c r="C799">
        <f>Table57[[#This Row],[total_cost]]/Table57[[#This Row],[units_shipped]]</f>
        <v>-1.5813687124176769E-2</v>
      </c>
      <c r="D799">
        <v>10477</v>
      </c>
      <c r="E799">
        <v>-165.68</v>
      </c>
      <c r="F799" t="str">
        <f>_xlfn.XLOOKUP(A799,'Limits &amp; Constraints'!$F$2:$F$5,'Limits &amp; Constraints'!$G$2:$G$5)</f>
        <v>Gooey Ganache Grotto</v>
      </c>
      <c r="G799" t="str">
        <f>_xlfn.XLOOKUP(B799,'Limits &amp; Constraints'!$F$6:$F$11,'Limits &amp; Constraints'!$G$6:$G$11)</f>
        <v>Starburst Starlit Skies</v>
      </c>
    </row>
    <row r="800" spans="1:7" x14ac:dyDescent="0.3">
      <c r="A800" t="s">
        <v>4</v>
      </c>
      <c r="B800" t="s">
        <v>18</v>
      </c>
      <c r="C800">
        <f>Table57[[#This Row],[total_cost]]/Table57[[#This Row],[units_shipped]]</f>
        <v>-3.5813894523326575E-2</v>
      </c>
      <c r="D800">
        <v>19720</v>
      </c>
      <c r="E800">
        <v>-706.25</v>
      </c>
      <c r="F800" t="str">
        <f>_xlfn.XLOOKUP(A800,'Limits &amp; Constraints'!$F$2:$F$5,'Limits &amp; Constraints'!$G$2:$G$5)</f>
        <v>Gooey Ganache Grotto</v>
      </c>
      <c r="G800" t="str">
        <f>_xlfn.XLOOKUP(B800,'Limits &amp; Constraints'!$F$6:$F$11,'Limits &amp; Constraints'!$G$6:$G$11)</f>
        <v>Starburst Starlit Skies</v>
      </c>
    </row>
    <row r="801" spans="1:7" x14ac:dyDescent="0.3">
      <c r="A801" t="s">
        <v>4</v>
      </c>
      <c r="B801" t="s">
        <v>18</v>
      </c>
      <c r="C801">
        <f>Table57[[#This Row],[total_cost]]/Table57[[#This Row],[units_shipped]]</f>
        <v>-1.5813727224482575E-2</v>
      </c>
      <c r="D801">
        <v>11306</v>
      </c>
      <c r="E801">
        <v>-178.79</v>
      </c>
      <c r="F801" t="str">
        <f>_xlfn.XLOOKUP(A801,'Limits &amp; Constraints'!$F$2:$F$5,'Limits &amp; Constraints'!$G$2:$G$5)</f>
        <v>Gooey Ganache Grotto</v>
      </c>
      <c r="G801" t="str">
        <f>_xlfn.XLOOKUP(B801,'Limits &amp; Constraints'!$F$6:$F$11,'Limits &amp; Constraints'!$G$6:$G$11)</f>
        <v>Starburst Starlit Skies</v>
      </c>
    </row>
    <row r="802" spans="1:7" x14ac:dyDescent="0.3">
      <c r="A802" t="s">
        <v>4</v>
      </c>
      <c r="B802" t="s">
        <v>18</v>
      </c>
      <c r="C802">
        <f>Table57[[#This Row],[total_cost]]/Table57[[#This Row],[units_shipped]]</f>
        <v>8.4185771026409312E-2</v>
      </c>
      <c r="D802">
        <v>14351</v>
      </c>
      <c r="E802">
        <v>1208.1500000000001</v>
      </c>
      <c r="F802" t="str">
        <f>_xlfn.XLOOKUP(A802,'Limits &amp; Constraints'!$F$2:$F$5,'Limits &amp; Constraints'!$G$2:$G$5)</f>
        <v>Gooey Ganache Grotto</v>
      </c>
      <c r="G802" t="str">
        <f>_xlfn.XLOOKUP(B802,'Limits &amp; Constraints'!$F$6:$F$11,'Limits &amp; Constraints'!$G$6:$G$11)</f>
        <v>Starburst Starlit Skies</v>
      </c>
    </row>
    <row r="803" spans="1:7" x14ac:dyDescent="0.3">
      <c r="A803" t="s">
        <v>4</v>
      </c>
      <c r="B803" t="s">
        <v>18</v>
      </c>
      <c r="C803">
        <f>Table57[[#This Row],[total_cost]]/Table57[[#This Row],[units_shipped]]</f>
        <v>0.13418641768414333</v>
      </c>
      <c r="D803">
        <v>12531</v>
      </c>
      <c r="E803">
        <v>1681.49</v>
      </c>
      <c r="F803" t="str">
        <f>_xlfn.XLOOKUP(A803,'Limits &amp; Constraints'!$F$2:$F$5,'Limits &amp; Constraints'!$G$2:$G$5)</f>
        <v>Gooey Ganache Grotto</v>
      </c>
      <c r="G803" t="str">
        <f>_xlfn.XLOOKUP(B803,'Limits &amp; Constraints'!$F$6:$F$11,'Limits &amp; Constraints'!$G$6:$G$11)</f>
        <v>Starburst Starlit Skies</v>
      </c>
    </row>
    <row r="804" spans="1:7" x14ac:dyDescent="0.3">
      <c r="A804" t="s">
        <v>4</v>
      </c>
      <c r="B804" t="s">
        <v>18</v>
      </c>
      <c r="C804">
        <f>Table57[[#This Row],[total_cost]]/Table57[[#This Row],[units_shipped]]</f>
        <v>0.13418589075755322</v>
      </c>
      <c r="D804">
        <v>13438</v>
      </c>
      <c r="E804">
        <v>1803.19</v>
      </c>
      <c r="F804" t="str">
        <f>_xlfn.XLOOKUP(A804,'Limits &amp; Constraints'!$F$2:$F$5,'Limits &amp; Constraints'!$G$2:$G$5)</f>
        <v>Gooey Ganache Grotto</v>
      </c>
      <c r="G804" t="str">
        <f>_xlfn.XLOOKUP(B804,'Limits &amp; Constraints'!$F$6:$F$11,'Limits &amp; Constraints'!$G$6:$G$11)</f>
        <v>Starburst Starlit Skies</v>
      </c>
    </row>
    <row r="805" spans="1:7" x14ac:dyDescent="0.3">
      <c r="A805" t="s">
        <v>4</v>
      </c>
      <c r="B805" t="s">
        <v>18</v>
      </c>
      <c r="C805">
        <f>Table57[[#This Row],[total_cost]]/Table57[[#This Row],[units_shipped]]</f>
        <v>0.3241863190273912</v>
      </c>
      <c r="D805">
        <v>13654</v>
      </c>
      <c r="E805">
        <v>4426.4399999999996</v>
      </c>
      <c r="F805" t="str">
        <f>_xlfn.XLOOKUP(A805,'Limits &amp; Constraints'!$F$2:$F$5,'Limits &amp; Constraints'!$G$2:$G$5)</f>
        <v>Gooey Ganache Grotto</v>
      </c>
      <c r="G805" t="str">
        <f>_xlfn.XLOOKUP(B805,'Limits &amp; Constraints'!$F$6:$F$11,'Limits &amp; Constraints'!$G$6:$G$11)</f>
        <v>Starburst Starlit Skies</v>
      </c>
    </row>
    <row r="806" spans="1:7" x14ac:dyDescent="0.3">
      <c r="A806" t="s">
        <v>4</v>
      </c>
      <c r="B806" t="s">
        <v>18</v>
      </c>
      <c r="C806">
        <f>Table57[[#This Row],[total_cost]]/Table57[[#This Row],[units_shipped]]</f>
        <v>0.13418614781472338</v>
      </c>
      <c r="D806">
        <v>13774</v>
      </c>
      <c r="E806">
        <v>1848.28</v>
      </c>
      <c r="F806" t="str">
        <f>_xlfn.XLOOKUP(A806,'Limits &amp; Constraints'!$F$2:$F$5,'Limits &amp; Constraints'!$G$2:$G$5)</f>
        <v>Gooey Ganache Grotto</v>
      </c>
      <c r="G806" t="str">
        <f>_xlfn.XLOOKUP(B806,'Limits &amp; Constraints'!$F$6:$F$11,'Limits &amp; Constraints'!$G$6:$G$11)</f>
        <v>Starburst Starlit Skies</v>
      </c>
    </row>
    <row r="807" spans="1:7" x14ac:dyDescent="0.3">
      <c r="A807" t="s">
        <v>4</v>
      </c>
      <c r="B807" t="s">
        <v>18</v>
      </c>
      <c r="C807">
        <f>Table57[[#This Row],[total_cost]]/Table57[[#This Row],[units_shipped]]</f>
        <v>0.34418580868470738</v>
      </c>
      <c r="D807">
        <v>12712</v>
      </c>
      <c r="E807">
        <v>4375.29</v>
      </c>
      <c r="F807" t="str">
        <f>_xlfn.XLOOKUP(A807,'Limits &amp; Constraints'!$F$2:$F$5,'Limits &amp; Constraints'!$G$2:$G$5)</f>
        <v>Gooey Ganache Grotto</v>
      </c>
      <c r="G807" t="str">
        <f>_xlfn.XLOOKUP(B807,'Limits &amp; Constraints'!$F$6:$F$11,'Limits &amp; Constraints'!$G$6:$G$11)</f>
        <v>Starburst Starlit Skies</v>
      </c>
    </row>
    <row r="808" spans="1:7" x14ac:dyDescent="0.3">
      <c r="A808" t="s">
        <v>4</v>
      </c>
      <c r="B808" t="s">
        <v>18</v>
      </c>
      <c r="C808">
        <f>Table57[[#This Row],[total_cost]]/Table57[[#This Row],[units_shipped]]</f>
        <v>0.10418638041843292</v>
      </c>
      <c r="D808">
        <v>14626</v>
      </c>
      <c r="E808">
        <v>1523.83</v>
      </c>
      <c r="F808" t="str">
        <f>_xlfn.XLOOKUP(A808,'Limits &amp; Constraints'!$F$2:$F$5,'Limits &amp; Constraints'!$G$2:$G$5)</f>
        <v>Gooey Ganache Grotto</v>
      </c>
      <c r="G808" t="str">
        <f>_xlfn.XLOOKUP(B808,'Limits &amp; Constraints'!$F$6:$F$11,'Limits &amp; Constraints'!$G$6:$G$11)</f>
        <v>Starburst Starlit Skies</v>
      </c>
    </row>
    <row r="809" spans="1:7" x14ac:dyDescent="0.3">
      <c r="A809" t="s">
        <v>4</v>
      </c>
      <c r="B809" t="s">
        <v>18</v>
      </c>
      <c r="C809">
        <f>Table57[[#This Row],[total_cost]]/Table57[[#This Row],[units_shipped]]</f>
        <v>0.52418605945885766</v>
      </c>
      <c r="D809">
        <v>17962</v>
      </c>
      <c r="E809">
        <v>9415.43</v>
      </c>
      <c r="F809" t="str">
        <f>_xlfn.XLOOKUP(A809,'Limits &amp; Constraints'!$F$2:$F$5,'Limits &amp; Constraints'!$G$2:$G$5)</f>
        <v>Gooey Ganache Grotto</v>
      </c>
      <c r="G809" t="str">
        <f>_xlfn.XLOOKUP(B809,'Limits &amp; Constraints'!$F$6:$F$11,'Limits &amp; Constraints'!$G$6:$G$11)</f>
        <v>Starburst Starlit Skies</v>
      </c>
    </row>
    <row r="810" spans="1:7" x14ac:dyDescent="0.3">
      <c r="A810" t="s">
        <v>4</v>
      </c>
      <c r="B810" t="s">
        <v>18</v>
      </c>
      <c r="C810">
        <f>Table57[[#This Row],[total_cost]]/Table57[[#This Row],[units_shipped]]</f>
        <v>0.10418614020950845</v>
      </c>
      <c r="D810">
        <v>19856</v>
      </c>
      <c r="E810">
        <v>2068.7199999999998</v>
      </c>
      <c r="F810" t="str">
        <f>_xlfn.XLOOKUP(A810,'Limits &amp; Constraints'!$F$2:$F$5,'Limits &amp; Constraints'!$G$2:$G$5)</f>
        <v>Gooey Ganache Grotto</v>
      </c>
      <c r="G810" t="str">
        <f>_xlfn.XLOOKUP(B810,'Limits &amp; Constraints'!$F$6:$F$11,'Limits &amp; Constraints'!$G$6:$G$11)</f>
        <v>Starburst Starlit Skies</v>
      </c>
    </row>
    <row r="811" spans="1:7" x14ac:dyDescent="0.3">
      <c r="A811" t="s">
        <v>4</v>
      </c>
      <c r="B811" t="s">
        <v>18</v>
      </c>
      <c r="C811">
        <f>Table57[[#This Row],[total_cost]]/Table57[[#This Row],[units_shipped]]</f>
        <v>-1.5814207650273224E-2</v>
      </c>
      <c r="D811">
        <v>14640</v>
      </c>
      <c r="E811">
        <v>-231.52</v>
      </c>
      <c r="F811" t="str">
        <f>_xlfn.XLOOKUP(A811,'Limits &amp; Constraints'!$F$2:$F$5,'Limits &amp; Constraints'!$G$2:$G$5)</f>
        <v>Gooey Ganache Grotto</v>
      </c>
      <c r="G811" t="str">
        <f>_xlfn.XLOOKUP(B811,'Limits &amp; Constraints'!$F$6:$F$11,'Limits &amp; Constraints'!$G$6:$G$11)</f>
        <v>Starburst Starlit Skies</v>
      </c>
    </row>
    <row r="812" spans="1:7" x14ac:dyDescent="0.3">
      <c r="A812" t="s">
        <v>4</v>
      </c>
      <c r="B812" t="s">
        <v>18</v>
      </c>
      <c r="C812">
        <f>Table57[[#This Row],[total_cost]]/Table57[[#This Row],[units_shipped]]</f>
        <v>-1.581367532726427E-2</v>
      </c>
      <c r="D812">
        <v>15049</v>
      </c>
      <c r="E812">
        <v>-237.98</v>
      </c>
      <c r="F812" t="str">
        <f>_xlfn.XLOOKUP(A812,'Limits &amp; Constraints'!$F$2:$F$5,'Limits &amp; Constraints'!$G$2:$G$5)</f>
        <v>Gooey Ganache Grotto</v>
      </c>
      <c r="G812" t="str">
        <f>_xlfn.XLOOKUP(B812,'Limits &amp; Constraints'!$F$6:$F$11,'Limits &amp; Constraints'!$G$6:$G$11)</f>
        <v>Starburst Starlit Skies</v>
      </c>
    </row>
    <row r="813" spans="1:7" x14ac:dyDescent="0.3">
      <c r="A813" t="s">
        <v>4</v>
      </c>
      <c r="B813" t="s">
        <v>18</v>
      </c>
      <c r="C813">
        <f>Table57[[#This Row],[total_cost]]/Table57[[#This Row],[units_shipped]]</f>
        <v>4.4186411423191595E-2</v>
      </c>
      <c r="D813">
        <v>12746</v>
      </c>
      <c r="E813">
        <v>563.20000000000005</v>
      </c>
      <c r="F813" t="str">
        <f>_xlfn.XLOOKUP(A813,'Limits &amp; Constraints'!$F$2:$F$5,'Limits &amp; Constraints'!$G$2:$G$5)</f>
        <v>Gooey Ganache Grotto</v>
      </c>
      <c r="G813" t="str">
        <f>_xlfn.XLOOKUP(B813,'Limits &amp; Constraints'!$F$6:$F$11,'Limits &amp; Constraints'!$G$6:$G$11)</f>
        <v>Starburst Starlit Skies</v>
      </c>
    </row>
    <row r="814" spans="1:7" x14ac:dyDescent="0.3">
      <c r="A814" t="s">
        <v>4</v>
      </c>
      <c r="B814" t="s">
        <v>18</v>
      </c>
      <c r="C814">
        <f>Table57[[#This Row],[total_cost]]/Table57[[#This Row],[units_shipped]]</f>
        <v>4.1860794448771504E-3</v>
      </c>
      <c r="D814">
        <v>14123</v>
      </c>
      <c r="E814">
        <v>59.12</v>
      </c>
      <c r="F814" t="str">
        <f>_xlfn.XLOOKUP(A814,'Limits &amp; Constraints'!$F$2:$F$5,'Limits &amp; Constraints'!$G$2:$G$5)</f>
        <v>Gooey Ganache Grotto</v>
      </c>
      <c r="G814" t="str">
        <f>_xlfn.XLOOKUP(B814,'Limits &amp; Constraints'!$F$6:$F$11,'Limits &amp; Constraints'!$G$6:$G$11)</f>
        <v>Starburst Starlit Skies</v>
      </c>
    </row>
    <row r="815" spans="1:7" x14ac:dyDescent="0.3">
      <c r="A815" t="s">
        <v>4</v>
      </c>
      <c r="B815" t="s">
        <v>18</v>
      </c>
      <c r="C815">
        <f>Table57[[#This Row],[total_cost]]/Table57[[#This Row],[units_shipped]]</f>
        <v>0.10418596660023366</v>
      </c>
      <c r="D815">
        <v>14551</v>
      </c>
      <c r="E815">
        <v>1516.01</v>
      </c>
      <c r="F815" t="str">
        <f>_xlfn.XLOOKUP(A815,'Limits &amp; Constraints'!$F$2:$F$5,'Limits &amp; Constraints'!$G$2:$G$5)</f>
        <v>Gooey Ganache Grotto</v>
      </c>
      <c r="G815" t="str">
        <f>_xlfn.XLOOKUP(B815,'Limits &amp; Constraints'!$F$6:$F$11,'Limits &amp; Constraints'!$G$6:$G$11)</f>
        <v>Starburst Starlit Skies</v>
      </c>
    </row>
    <row r="816" spans="1:7" x14ac:dyDescent="0.3">
      <c r="A816" t="s">
        <v>4</v>
      </c>
      <c r="B816" t="s">
        <v>18</v>
      </c>
      <c r="C816">
        <f>Table57[[#This Row],[total_cost]]/Table57[[#This Row],[units_shipped]]</f>
        <v>0.5041858055603522</v>
      </c>
      <c r="D816">
        <v>11582</v>
      </c>
      <c r="E816">
        <v>5839.48</v>
      </c>
      <c r="F816" t="str">
        <f>_xlfn.XLOOKUP(A816,'Limits &amp; Constraints'!$F$2:$F$5,'Limits &amp; Constraints'!$G$2:$G$5)</f>
        <v>Gooey Ganache Grotto</v>
      </c>
      <c r="G816" t="str">
        <f>_xlfn.XLOOKUP(B816,'Limits &amp; Constraints'!$F$6:$F$11,'Limits &amp; Constraints'!$G$6:$G$11)</f>
        <v>Starburst Starlit Skies</v>
      </c>
    </row>
    <row r="817" spans="1:7" x14ac:dyDescent="0.3">
      <c r="A817" t="s">
        <v>4</v>
      </c>
      <c r="B817" t="s">
        <v>18</v>
      </c>
      <c r="C817">
        <f>Table57[[#This Row],[total_cost]]/Table57[[#This Row],[units_shipped]]</f>
        <v>0.54418602549037332</v>
      </c>
      <c r="D817">
        <v>11063</v>
      </c>
      <c r="E817">
        <v>6020.33</v>
      </c>
      <c r="F817" t="str">
        <f>_xlfn.XLOOKUP(A817,'Limits &amp; Constraints'!$F$2:$F$5,'Limits &amp; Constraints'!$G$2:$G$5)</f>
        <v>Gooey Ganache Grotto</v>
      </c>
      <c r="G817" t="str">
        <f>_xlfn.XLOOKUP(B817,'Limits &amp; Constraints'!$F$6:$F$11,'Limits &amp; Constraints'!$G$6:$G$11)</f>
        <v>Starburst Starlit Skies</v>
      </c>
    </row>
    <row r="818" spans="1:7" x14ac:dyDescent="0.3">
      <c r="A818" t="s">
        <v>4</v>
      </c>
      <c r="B818" t="s">
        <v>18</v>
      </c>
      <c r="C818">
        <f>Table57[[#This Row],[total_cost]]/Table57[[#This Row],[units_shipped]]</f>
        <v>0.39418574830555048</v>
      </c>
      <c r="D818">
        <v>10918</v>
      </c>
      <c r="E818">
        <v>4303.72</v>
      </c>
      <c r="F818" t="str">
        <f>_xlfn.XLOOKUP(A818,'Limits &amp; Constraints'!$F$2:$F$5,'Limits &amp; Constraints'!$G$2:$G$5)</f>
        <v>Gooey Ganache Grotto</v>
      </c>
      <c r="G818" t="str">
        <f>_xlfn.XLOOKUP(B818,'Limits &amp; Constraints'!$F$6:$F$11,'Limits &amp; Constraints'!$G$6:$G$11)</f>
        <v>Starburst Starlit Skies</v>
      </c>
    </row>
    <row r="819" spans="1:7" x14ac:dyDescent="0.3">
      <c r="A819" t="s">
        <v>4</v>
      </c>
      <c r="B819" t="s">
        <v>18</v>
      </c>
      <c r="C819">
        <f>Table57[[#This Row],[total_cost]]/Table57[[#This Row],[units_shipped]]</f>
        <v>1.4185962373371925E-2</v>
      </c>
      <c r="D819">
        <v>11056</v>
      </c>
      <c r="E819">
        <v>156.84</v>
      </c>
      <c r="F819" t="str">
        <f>_xlfn.XLOOKUP(A819,'Limits &amp; Constraints'!$F$2:$F$5,'Limits &amp; Constraints'!$G$2:$G$5)</f>
        <v>Gooey Ganache Grotto</v>
      </c>
      <c r="G819" t="str">
        <f>_xlfn.XLOOKUP(B819,'Limits &amp; Constraints'!$F$6:$F$11,'Limits &amp; Constraints'!$G$6:$G$11)</f>
        <v>Starburst Starlit Skies</v>
      </c>
    </row>
    <row r="820" spans="1:7" x14ac:dyDescent="0.3">
      <c r="A820" t="s">
        <v>4</v>
      </c>
      <c r="B820" t="s">
        <v>18</v>
      </c>
      <c r="C820">
        <f>Table57[[#This Row],[total_cost]]/Table57[[#This Row],[units_shipped]]</f>
        <v>8.4185770457749096E-2</v>
      </c>
      <c r="D820">
        <v>13479</v>
      </c>
      <c r="E820">
        <v>1134.74</v>
      </c>
      <c r="F820" t="str">
        <f>_xlfn.XLOOKUP(A820,'Limits &amp; Constraints'!$F$2:$F$5,'Limits &amp; Constraints'!$G$2:$G$5)</f>
        <v>Gooey Ganache Grotto</v>
      </c>
      <c r="G820" t="str">
        <f>_xlfn.XLOOKUP(B820,'Limits &amp; Constraints'!$F$6:$F$11,'Limits &amp; Constraints'!$G$6:$G$11)</f>
        <v>Starburst Starlit Skies</v>
      </c>
    </row>
    <row r="821" spans="1:7" x14ac:dyDescent="0.3">
      <c r="A821" t="s">
        <v>4</v>
      </c>
      <c r="B821" t="s">
        <v>18</v>
      </c>
      <c r="C821">
        <f>Table57[[#This Row],[total_cost]]/Table57[[#This Row],[units_shipped]]</f>
        <v>0.16418608016206049</v>
      </c>
      <c r="D821">
        <v>13822</v>
      </c>
      <c r="E821">
        <v>2269.38</v>
      </c>
      <c r="F821" t="str">
        <f>_xlfn.XLOOKUP(A821,'Limits &amp; Constraints'!$F$2:$F$5,'Limits &amp; Constraints'!$G$2:$G$5)</f>
        <v>Gooey Ganache Grotto</v>
      </c>
      <c r="G821" t="str">
        <f>_xlfn.XLOOKUP(B821,'Limits &amp; Constraints'!$F$6:$F$11,'Limits &amp; Constraints'!$G$6:$G$11)</f>
        <v>Starburst Starlit Skies</v>
      </c>
    </row>
    <row r="822" spans="1:7" x14ac:dyDescent="0.3">
      <c r="A822" t="s">
        <v>4</v>
      </c>
      <c r="B822" t="s">
        <v>18</v>
      </c>
      <c r="C822">
        <f>Table57[[#This Row],[total_cost]]/Table57[[#This Row],[units_shipped]]</f>
        <v>-2.5813666400406651E-2</v>
      </c>
      <c r="D822">
        <v>13771</v>
      </c>
      <c r="E822">
        <v>-355.48</v>
      </c>
      <c r="F822" t="str">
        <f>_xlfn.XLOOKUP(A822,'Limits &amp; Constraints'!$F$2:$F$5,'Limits &amp; Constraints'!$G$2:$G$5)</f>
        <v>Gooey Ganache Grotto</v>
      </c>
      <c r="G822" t="str">
        <f>_xlfn.XLOOKUP(B822,'Limits &amp; Constraints'!$F$6:$F$11,'Limits &amp; Constraints'!$G$6:$G$11)</f>
        <v>Starburst Starlit Skies</v>
      </c>
    </row>
    <row r="823" spans="1:7" x14ac:dyDescent="0.3">
      <c r="A823" t="s">
        <v>4</v>
      </c>
      <c r="B823" t="s">
        <v>18</v>
      </c>
      <c r="C823">
        <f>Table57[[#This Row],[total_cost]]/Table57[[#This Row],[units_shipped]]</f>
        <v>4.1861642294713161E-3</v>
      </c>
      <c r="D823">
        <v>17780</v>
      </c>
      <c r="E823">
        <v>74.430000000000007</v>
      </c>
      <c r="F823" t="str">
        <f>_xlfn.XLOOKUP(A823,'Limits &amp; Constraints'!$F$2:$F$5,'Limits &amp; Constraints'!$G$2:$G$5)</f>
        <v>Gooey Ganache Grotto</v>
      </c>
      <c r="G823" t="str">
        <f>_xlfn.XLOOKUP(B823,'Limits &amp; Constraints'!$F$6:$F$11,'Limits &amp; Constraints'!$G$6:$G$11)</f>
        <v>Starburst Starlit Skies</v>
      </c>
    </row>
    <row r="824" spans="1:7" x14ac:dyDescent="0.3">
      <c r="A824" t="s">
        <v>4</v>
      </c>
      <c r="B824" t="s">
        <v>18</v>
      </c>
      <c r="C824">
        <f>Table57[[#This Row],[total_cost]]/Table57[[#This Row],[units_shipped]]</f>
        <v>1.4186219739292367E-2</v>
      </c>
      <c r="D824">
        <v>10740</v>
      </c>
      <c r="E824">
        <v>152.36000000000001</v>
      </c>
      <c r="F824" t="str">
        <f>_xlfn.XLOOKUP(A824,'Limits &amp; Constraints'!$F$2:$F$5,'Limits &amp; Constraints'!$G$2:$G$5)</f>
        <v>Gooey Ganache Grotto</v>
      </c>
      <c r="G824" t="str">
        <f>_xlfn.XLOOKUP(B824,'Limits &amp; Constraints'!$F$6:$F$11,'Limits &amp; Constraints'!$G$6:$G$11)</f>
        <v>Starburst Starlit Skies</v>
      </c>
    </row>
    <row r="825" spans="1:7" x14ac:dyDescent="0.3">
      <c r="A825" t="s">
        <v>4</v>
      </c>
      <c r="B825" t="s">
        <v>18</v>
      </c>
      <c r="C825">
        <f>Table57[[#This Row],[total_cost]]/Table57[[#This Row],[units_shipped]]</f>
        <v>-3.5813931206285336E-2</v>
      </c>
      <c r="D825">
        <v>10437</v>
      </c>
      <c r="E825">
        <v>-373.79</v>
      </c>
      <c r="F825" t="str">
        <f>_xlfn.XLOOKUP(A825,'Limits &amp; Constraints'!$F$2:$F$5,'Limits &amp; Constraints'!$G$2:$G$5)</f>
        <v>Gooey Ganache Grotto</v>
      </c>
      <c r="G825" t="str">
        <f>_xlfn.XLOOKUP(B825,'Limits &amp; Constraints'!$F$6:$F$11,'Limits &amp; Constraints'!$G$6:$G$11)</f>
        <v>Starburst Starlit Skies</v>
      </c>
    </row>
    <row r="826" spans="1:7" x14ac:dyDescent="0.3">
      <c r="A826" t="s">
        <v>4</v>
      </c>
      <c r="B826" t="s">
        <v>18</v>
      </c>
      <c r="C826">
        <f>Table57[[#This Row],[total_cost]]/Table57[[#This Row],[units_shipped]]</f>
        <v>-2.5813893376413571E-2</v>
      </c>
      <c r="D826">
        <v>15475</v>
      </c>
      <c r="E826">
        <v>-399.47</v>
      </c>
      <c r="F826" t="str">
        <f>_xlfn.XLOOKUP(A826,'Limits &amp; Constraints'!$F$2:$F$5,'Limits &amp; Constraints'!$G$2:$G$5)</f>
        <v>Gooey Ganache Grotto</v>
      </c>
      <c r="G826" t="str">
        <f>_xlfn.XLOOKUP(B826,'Limits &amp; Constraints'!$F$6:$F$11,'Limits &amp; Constraints'!$G$6:$G$11)</f>
        <v>Starburst Starlit Skies</v>
      </c>
    </row>
    <row r="827" spans="1:7" x14ac:dyDescent="0.3">
      <c r="A827" t="s">
        <v>4</v>
      </c>
      <c r="B827" t="s">
        <v>18</v>
      </c>
      <c r="C827">
        <f>Table57[[#This Row],[total_cost]]/Table57[[#This Row],[units_shipped]]</f>
        <v>4.1858911781328676E-3</v>
      </c>
      <c r="D827">
        <v>19463</v>
      </c>
      <c r="E827">
        <v>81.47</v>
      </c>
      <c r="F827" t="str">
        <f>_xlfn.XLOOKUP(A827,'Limits &amp; Constraints'!$F$2:$F$5,'Limits &amp; Constraints'!$G$2:$G$5)</f>
        <v>Gooey Ganache Grotto</v>
      </c>
      <c r="G827" t="str">
        <f>_xlfn.XLOOKUP(B827,'Limits &amp; Constraints'!$F$6:$F$11,'Limits &amp; Constraints'!$G$6:$G$11)</f>
        <v>Starburst Starlit Skies</v>
      </c>
    </row>
    <row r="828" spans="1:7" x14ac:dyDescent="0.3">
      <c r="A828" t="s">
        <v>4</v>
      </c>
      <c r="B828" t="s">
        <v>18</v>
      </c>
      <c r="C828">
        <f>Table57[[#This Row],[total_cost]]/Table57[[#This Row],[units_shipped]]</f>
        <v>0.18418591992258376</v>
      </c>
      <c r="D828">
        <v>16534</v>
      </c>
      <c r="E828">
        <v>3045.33</v>
      </c>
      <c r="F828" t="str">
        <f>_xlfn.XLOOKUP(A828,'Limits &amp; Constraints'!$F$2:$F$5,'Limits &amp; Constraints'!$G$2:$G$5)</f>
        <v>Gooey Ganache Grotto</v>
      </c>
      <c r="G828" t="str">
        <f>_xlfn.XLOOKUP(B828,'Limits &amp; Constraints'!$F$6:$F$11,'Limits &amp; Constraints'!$G$6:$G$11)</f>
        <v>Starburst Starlit Skies</v>
      </c>
    </row>
    <row r="829" spans="1:7" x14ac:dyDescent="0.3">
      <c r="A829" t="s">
        <v>4</v>
      </c>
      <c r="B829" t="s">
        <v>18</v>
      </c>
      <c r="C829">
        <f>Table57[[#This Row],[total_cost]]/Table57[[#This Row],[units_shipped]]</f>
        <v>-5.8139760909709402E-3</v>
      </c>
      <c r="D829">
        <v>10289</v>
      </c>
      <c r="E829">
        <v>-59.82</v>
      </c>
      <c r="F829" t="str">
        <f>_xlfn.XLOOKUP(A829,'Limits &amp; Constraints'!$F$2:$F$5,'Limits &amp; Constraints'!$G$2:$G$5)</f>
        <v>Gooey Ganache Grotto</v>
      </c>
      <c r="G829" t="str">
        <f>_xlfn.XLOOKUP(B829,'Limits &amp; Constraints'!$F$6:$F$11,'Limits &amp; Constraints'!$G$6:$G$11)</f>
        <v>Starburst Starlit Skies</v>
      </c>
    </row>
    <row r="830" spans="1:7" x14ac:dyDescent="0.3">
      <c r="A830" t="s">
        <v>4</v>
      </c>
      <c r="B830" t="s">
        <v>18</v>
      </c>
      <c r="C830">
        <f>Table57[[#This Row],[total_cost]]/Table57[[#This Row],[units_shipped]]</f>
        <v>0.19418573148705601</v>
      </c>
      <c r="D830">
        <v>13288</v>
      </c>
      <c r="E830">
        <v>2580.34</v>
      </c>
      <c r="F830" t="str">
        <f>_xlfn.XLOOKUP(A830,'Limits &amp; Constraints'!$F$2:$F$5,'Limits &amp; Constraints'!$G$2:$G$5)</f>
        <v>Gooey Ganache Grotto</v>
      </c>
      <c r="G830" t="str">
        <f>_xlfn.XLOOKUP(B830,'Limits &amp; Constraints'!$F$6:$F$11,'Limits &amp; Constraints'!$G$6:$G$11)</f>
        <v>Starburst Starlit Skies</v>
      </c>
    </row>
    <row r="831" spans="1:7" x14ac:dyDescent="0.3">
      <c r="A831" t="s">
        <v>4</v>
      </c>
      <c r="B831" t="s">
        <v>18</v>
      </c>
      <c r="C831">
        <f>Table57[[#This Row],[total_cost]]/Table57[[#This Row],[units_shipped]]</f>
        <v>-2.5813519355472589E-2</v>
      </c>
      <c r="D831">
        <v>10178</v>
      </c>
      <c r="E831">
        <v>-262.73</v>
      </c>
      <c r="F831" t="str">
        <f>_xlfn.XLOOKUP(A831,'Limits &amp; Constraints'!$F$2:$F$5,'Limits &amp; Constraints'!$G$2:$G$5)</f>
        <v>Gooey Ganache Grotto</v>
      </c>
      <c r="G831" t="str">
        <f>_xlfn.XLOOKUP(B831,'Limits &amp; Constraints'!$F$6:$F$11,'Limits &amp; Constraints'!$G$6:$G$11)</f>
        <v>Starburst Starlit Skies</v>
      </c>
    </row>
    <row r="832" spans="1:7" x14ac:dyDescent="0.3">
      <c r="A832" t="s">
        <v>4</v>
      </c>
      <c r="B832" t="s">
        <v>18</v>
      </c>
      <c r="C832">
        <f>Table57[[#This Row],[total_cost]]/Table57[[#This Row],[units_shipped]]</f>
        <v>1.4186046511627907E-2</v>
      </c>
      <c r="D832">
        <v>14276</v>
      </c>
      <c r="E832">
        <v>202.52</v>
      </c>
      <c r="F832" t="str">
        <f>_xlfn.XLOOKUP(A832,'Limits &amp; Constraints'!$F$2:$F$5,'Limits &amp; Constraints'!$G$2:$G$5)</f>
        <v>Gooey Ganache Grotto</v>
      </c>
      <c r="G832" t="str">
        <f>_xlfn.XLOOKUP(B832,'Limits &amp; Constraints'!$F$6:$F$11,'Limits &amp; Constraints'!$G$6:$G$11)</f>
        <v>Starburst Starlit Skies</v>
      </c>
    </row>
    <row r="833" spans="1:7" x14ac:dyDescent="0.3">
      <c r="A833" t="s">
        <v>4</v>
      </c>
      <c r="B833" t="s">
        <v>18</v>
      </c>
      <c r="C833">
        <f>Table57[[#This Row],[total_cost]]/Table57[[#This Row],[units_shipped]]</f>
        <v>0.18418606825619446</v>
      </c>
      <c r="D833">
        <v>10695</v>
      </c>
      <c r="E833">
        <v>1969.87</v>
      </c>
      <c r="F833" t="str">
        <f>_xlfn.XLOOKUP(A833,'Limits &amp; Constraints'!$F$2:$F$5,'Limits &amp; Constraints'!$G$2:$G$5)</f>
        <v>Gooey Ganache Grotto</v>
      </c>
      <c r="G833" t="str">
        <f>_xlfn.XLOOKUP(B833,'Limits &amp; Constraints'!$F$6:$F$11,'Limits &amp; Constraints'!$G$6:$G$11)</f>
        <v>Starburst Starlit Skies</v>
      </c>
    </row>
    <row r="834" spans="1:7" x14ac:dyDescent="0.3">
      <c r="A834" t="s">
        <v>4</v>
      </c>
      <c r="B834" t="s">
        <v>18</v>
      </c>
      <c r="C834">
        <f>Table57[[#This Row],[total_cost]]/Table57[[#This Row],[units_shipped]]</f>
        <v>-2.5813766366761758E-2</v>
      </c>
      <c r="D834">
        <v>13671</v>
      </c>
      <c r="E834">
        <v>-352.9</v>
      </c>
      <c r="F834" t="str">
        <f>_xlfn.XLOOKUP(A834,'Limits &amp; Constraints'!$F$2:$F$5,'Limits &amp; Constraints'!$G$2:$G$5)</f>
        <v>Gooey Ganache Grotto</v>
      </c>
      <c r="G834" t="str">
        <f>_xlfn.XLOOKUP(B834,'Limits &amp; Constraints'!$F$6:$F$11,'Limits &amp; Constraints'!$G$6:$G$11)</f>
        <v>Starburst Starlit Skies</v>
      </c>
    </row>
    <row r="835" spans="1:7" x14ac:dyDescent="0.3">
      <c r="A835" t="s">
        <v>4</v>
      </c>
      <c r="B835" t="s">
        <v>18</v>
      </c>
      <c r="C835">
        <f>Table57[[#This Row],[total_cost]]/Table57[[#This Row],[units_shipped]]</f>
        <v>8.4185699709598924E-2</v>
      </c>
      <c r="D835">
        <v>12741</v>
      </c>
      <c r="E835">
        <v>1072.6099999999999</v>
      </c>
      <c r="F835" t="str">
        <f>_xlfn.XLOOKUP(A835,'Limits &amp; Constraints'!$F$2:$F$5,'Limits &amp; Constraints'!$G$2:$G$5)</f>
        <v>Gooey Ganache Grotto</v>
      </c>
      <c r="G835" t="str">
        <f>_xlfn.XLOOKUP(B835,'Limits &amp; Constraints'!$F$6:$F$11,'Limits &amp; Constraints'!$G$6:$G$11)</f>
        <v>Starburst Starlit Skies</v>
      </c>
    </row>
    <row r="836" spans="1:7" x14ac:dyDescent="0.3">
      <c r="A836" t="s">
        <v>4</v>
      </c>
      <c r="B836" t="s">
        <v>18</v>
      </c>
      <c r="C836">
        <f>Table57[[#This Row],[total_cost]]/Table57[[#This Row],[units_shipped]]</f>
        <v>9.4185877534843782E-2</v>
      </c>
      <c r="D836">
        <v>15139</v>
      </c>
      <c r="E836">
        <v>1425.88</v>
      </c>
      <c r="F836" t="str">
        <f>_xlfn.XLOOKUP(A836,'Limits &amp; Constraints'!$F$2:$F$5,'Limits &amp; Constraints'!$G$2:$G$5)</f>
        <v>Gooey Ganache Grotto</v>
      </c>
      <c r="G836" t="str">
        <f>_xlfn.XLOOKUP(B836,'Limits &amp; Constraints'!$F$6:$F$11,'Limits &amp; Constraints'!$G$6:$G$11)</f>
        <v>Starburst Starlit Skies</v>
      </c>
    </row>
    <row r="837" spans="1:7" x14ac:dyDescent="0.3">
      <c r="A837" t="s">
        <v>4</v>
      </c>
      <c r="B837" t="s">
        <v>18</v>
      </c>
      <c r="C837">
        <f>Table57[[#This Row],[total_cost]]/Table57[[#This Row],[units_shipped]]</f>
        <v>0.32418600643382356</v>
      </c>
      <c r="D837">
        <v>17408</v>
      </c>
      <c r="E837">
        <v>5643.43</v>
      </c>
      <c r="F837" t="str">
        <f>_xlfn.XLOOKUP(A837,'Limits &amp; Constraints'!$F$2:$F$5,'Limits &amp; Constraints'!$G$2:$G$5)</f>
        <v>Gooey Ganache Grotto</v>
      </c>
      <c r="G837" t="str">
        <f>_xlfn.XLOOKUP(B837,'Limits &amp; Constraints'!$F$6:$F$11,'Limits &amp; Constraints'!$G$6:$G$11)</f>
        <v>Starburst Starlit Skies</v>
      </c>
    </row>
    <row r="838" spans="1:7" x14ac:dyDescent="0.3">
      <c r="A838" t="s">
        <v>4</v>
      </c>
      <c r="B838" t="s">
        <v>18</v>
      </c>
      <c r="C838">
        <f>Table57[[#This Row],[total_cost]]/Table57[[#This Row],[units_shipped]]</f>
        <v>-2.5813728129205921E-2</v>
      </c>
      <c r="D838">
        <v>18575</v>
      </c>
      <c r="E838">
        <v>-479.49</v>
      </c>
      <c r="F838" t="str">
        <f>_xlfn.XLOOKUP(A838,'Limits &amp; Constraints'!$F$2:$F$5,'Limits &amp; Constraints'!$G$2:$G$5)</f>
        <v>Gooey Ganache Grotto</v>
      </c>
      <c r="G838" t="str">
        <f>_xlfn.XLOOKUP(B838,'Limits &amp; Constraints'!$F$6:$F$11,'Limits &amp; Constraints'!$G$6:$G$11)</f>
        <v>Starburst Starlit Skies</v>
      </c>
    </row>
    <row r="839" spans="1:7" x14ac:dyDescent="0.3">
      <c r="A839" t="s">
        <v>4</v>
      </c>
      <c r="B839" t="s">
        <v>14</v>
      </c>
      <c r="C839">
        <f>Table57[[#This Row],[total_cost]]/Table57[[#This Row],[units_shipped]]</f>
        <v>0.13871797360248447</v>
      </c>
      <c r="D839">
        <v>10304</v>
      </c>
      <c r="E839">
        <v>1429.35</v>
      </c>
      <c r="F839" t="str">
        <f>_xlfn.XLOOKUP(A839,'Limits &amp; Constraints'!$F$2:$F$5,'Limits &amp; Constraints'!$G$2:$G$5)</f>
        <v>Gooey Ganache Grotto</v>
      </c>
      <c r="G839" t="str">
        <f>_xlfn.XLOOKUP(B839,'Limits &amp; Constraints'!$F$6:$F$11,'Limits &amp; Constraints'!$G$6:$G$11)</f>
        <v>Sugarplum Springs</v>
      </c>
    </row>
    <row r="840" spans="1:7" x14ac:dyDescent="0.3">
      <c r="A840" t="s">
        <v>4</v>
      </c>
      <c r="B840" t="s">
        <v>14</v>
      </c>
      <c r="C840">
        <f>Table57[[#This Row],[total_cost]]/Table57[[#This Row],[units_shipped]]</f>
        <v>1.8718089319441907E-2</v>
      </c>
      <c r="D840">
        <v>16413</v>
      </c>
      <c r="E840">
        <v>307.22000000000003</v>
      </c>
      <c r="F840" t="str">
        <f>_xlfn.XLOOKUP(A840,'Limits &amp; Constraints'!$F$2:$F$5,'Limits &amp; Constraints'!$G$2:$G$5)</f>
        <v>Gooey Ganache Grotto</v>
      </c>
      <c r="G840" t="str">
        <f>_xlfn.XLOOKUP(B840,'Limits &amp; Constraints'!$F$6:$F$11,'Limits &amp; Constraints'!$G$6:$G$11)</f>
        <v>Sugarplum Springs</v>
      </c>
    </row>
    <row r="841" spans="1:7" x14ac:dyDescent="0.3">
      <c r="A841" t="s">
        <v>4</v>
      </c>
      <c r="B841" t="s">
        <v>14</v>
      </c>
      <c r="C841">
        <f>Table57[[#This Row],[total_cost]]/Table57[[#This Row],[units_shipped]]</f>
        <v>2.8717986786430109E-2</v>
      </c>
      <c r="D841">
        <v>13471</v>
      </c>
      <c r="E841">
        <v>386.86</v>
      </c>
      <c r="F841" t="str">
        <f>_xlfn.XLOOKUP(A841,'Limits &amp; Constraints'!$F$2:$F$5,'Limits &amp; Constraints'!$G$2:$G$5)</f>
        <v>Gooey Ganache Grotto</v>
      </c>
      <c r="G841" t="str">
        <f>_xlfn.XLOOKUP(B841,'Limits &amp; Constraints'!$F$6:$F$11,'Limits &amp; Constraints'!$G$6:$G$11)</f>
        <v>Sugarplum Springs</v>
      </c>
    </row>
    <row r="842" spans="1:7" x14ac:dyDescent="0.3">
      <c r="A842" t="s">
        <v>4</v>
      </c>
      <c r="B842" t="s">
        <v>14</v>
      </c>
      <c r="C842">
        <f>Table57[[#This Row],[total_cost]]/Table57[[#This Row],[units_shipped]]</f>
        <v>0.15871797962750889</v>
      </c>
      <c r="D842">
        <v>16591</v>
      </c>
      <c r="E842">
        <v>2633.29</v>
      </c>
      <c r="F842" t="str">
        <f>_xlfn.XLOOKUP(A842,'Limits &amp; Constraints'!$F$2:$F$5,'Limits &amp; Constraints'!$G$2:$G$5)</f>
        <v>Gooey Ganache Grotto</v>
      </c>
      <c r="G842" t="str">
        <f>_xlfn.XLOOKUP(B842,'Limits &amp; Constraints'!$F$6:$F$11,'Limits &amp; Constraints'!$G$6:$G$11)</f>
        <v>Sugarplum Springs</v>
      </c>
    </row>
    <row r="843" spans="1:7" x14ac:dyDescent="0.3">
      <c r="A843" t="s">
        <v>4</v>
      </c>
      <c r="B843" t="s">
        <v>14</v>
      </c>
      <c r="C843">
        <f>Table57[[#This Row],[total_cost]]/Table57[[#This Row],[units_shipped]]</f>
        <v>0.71871796601025084</v>
      </c>
      <c r="D843">
        <v>14828</v>
      </c>
      <c r="E843">
        <v>10657.15</v>
      </c>
      <c r="F843" t="str">
        <f>_xlfn.XLOOKUP(A843,'Limits &amp; Constraints'!$F$2:$F$5,'Limits &amp; Constraints'!$G$2:$G$5)</f>
        <v>Gooey Ganache Grotto</v>
      </c>
      <c r="G843" t="str">
        <f>_xlfn.XLOOKUP(B843,'Limits &amp; Constraints'!$F$6:$F$11,'Limits &amp; Constraints'!$G$6:$G$11)</f>
        <v>Sugarplum Springs</v>
      </c>
    </row>
    <row r="844" spans="1:7" x14ac:dyDescent="0.3">
      <c r="A844" t="s">
        <v>4</v>
      </c>
      <c r="B844" t="s">
        <v>14</v>
      </c>
      <c r="C844">
        <f>Table57[[#This Row],[total_cost]]/Table57[[#This Row],[units_shipped]]</f>
        <v>0.20871753246753247</v>
      </c>
      <c r="D844">
        <v>11704</v>
      </c>
      <c r="E844">
        <v>2442.83</v>
      </c>
      <c r="F844" t="str">
        <f>_xlfn.XLOOKUP(A844,'Limits &amp; Constraints'!$F$2:$F$5,'Limits &amp; Constraints'!$G$2:$G$5)</f>
        <v>Gooey Ganache Grotto</v>
      </c>
      <c r="G844" t="str">
        <f>_xlfn.XLOOKUP(B844,'Limits &amp; Constraints'!$F$6:$F$11,'Limits &amp; Constraints'!$G$6:$G$11)</f>
        <v>Sugarplum Springs</v>
      </c>
    </row>
    <row r="845" spans="1:7" x14ac:dyDescent="0.3">
      <c r="A845" t="s">
        <v>4</v>
      </c>
      <c r="B845" t="s">
        <v>14</v>
      </c>
      <c r="C845">
        <f>Table57[[#This Row],[total_cost]]/Table57[[#This Row],[units_shipped]]</f>
        <v>8.8717722700404442E-2</v>
      </c>
      <c r="D845">
        <v>19286</v>
      </c>
      <c r="E845">
        <v>1711.01</v>
      </c>
      <c r="F845" t="str">
        <f>_xlfn.XLOOKUP(A845,'Limits &amp; Constraints'!$F$2:$F$5,'Limits &amp; Constraints'!$G$2:$G$5)</f>
        <v>Gooey Ganache Grotto</v>
      </c>
      <c r="G845" t="str">
        <f>_xlfn.XLOOKUP(B845,'Limits &amp; Constraints'!$F$6:$F$11,'Limits &amp; Constraints'!$G$6:$G$11)</f>
        <v>Sugarplum Springs</v>
      </c>
    </row>
    <row r="846" spans="1:7" x14ac:dyDescent="0.3">
      <c r="A846" t="s">
        <v>4</v>
      </c>
      <c r="B846" t="s">
        <v>14</v>
      </c>
      <c r="C846">
        <f>Table57[[#This Row],[total_cost]]/Table57[[#This Row],[units_shipped]]</f>
        <v>7.8718186024988424E-2</v>
      </c>
      <c r="D846">
        <v>12966</v>
      </c>
      <c r="E846">
        <v>1020.66</v>
      </c>
      <c r="F846" t="str">
        <f>_xlfn.XLOOKUP(A846,'Limits &amp; Constraints'!$F$2:$F$5,'Limits &amp; Constraints'!$G$2:$G$5)</f>
        <v>Gooey Ganache Grotto</v>
      </c>
      <c r="G846" t="str">
        <f>_xlfn.XLOOKUP(B846,'Limits &amp; Constraints'!$F$6:$F$11,'Limits &amp; Constraints'!$G$6:$G$11)</f>
        <v>Sugarplum Springs</v>
      </c>
    </row>
    <row r="847" spans="1:7" x14ac:dyDescent="0.3">
      <c r="A847" t="s">
        <v>4</v>
      </c>
      <c r="B847" t="s">
        <v>14</v>
      </c>
      <c r="C847">
        <f>Table57[[#This Row],[total_cost]]/Table57[[#This Row],[units_shipped]]</f>
        <v>0.22871799205611426</v>
      </c>
      <c r="D847">
        <v>11833</v>
      </c>
      <c r="E847">
        <v>2706.42</v>
      </c>
      <c r="F847" t="str">
        <f>_xlfn.XLOOKUP(A847,'Limits &amp; Constraints'!$F$2:$F$5,'Limits &amp; Constraints'!$G$2:$G$5)</f>
        <v>Gooey Ganache Grotto</v>
      </c>
      <c r="G847" t="str">
        <f>_xlfn.XLOOKUP(B847,'Limits &amp; Constraints'!$F$6:$F$11,'Limits &amp; Constraints'!$G$6:$G$11)</f>
        <v>Sugarplum Springs</v>
      </c>
    </row>
    <row r="848" spans="1:7" x14ac:dyDescent="0.3">
      <c r="A848" t="s">
        <v>4</v>
      </c>
      <c r="B848" t="s">
        <v>14</v>
      </c>
      <c r="C848">
        <f>Table57[[#This Row],[total_cost]]/Table57[[#This Row],[units_shipped]]</f>
        <v>5.8718091572123175E-2</v>
      </c>
      <c r="D848">
        <v>19744</v>
      </c>
      <c r="E848">
        <v>1159.33</v>
      </c>
      <c r="F848" t="str">
        <f>_xlfn.XLOOKUP(A848,'Limits &amp; Constraints'!$F$2:$F$5,'Limits &amp; Constraints'!$G$2:$G$5)</f>
        <v>Gooey Ganache Grotto</v>
      </c>
      <c r="G848" t="str">
        <f>_xlfn.XLOOKUP(B848,'Limits &amp; Constraints'!$F$6:$F$11,'Limits &amp; Constraints'!$G$6:$G$11)</f>
        <v>Sugarplum Springs</v>
      </c>
    </row>
    <row r="849" spans="1:7" x14ac:dyDescent="0.3">
      <c r="A849" t="s">
        <v>4</v>
      </c>
      <c r="B849" t="s">
        <v>14</v>
      </c>
      <c r="C849">
        <f>Table57[[#This Row],[total_cost]]/Table57[[#This Row],[units_shipped]]</f>
        <v>7.8717590436267651E-2</v>
      </c>
      <c r="D849">
        <v>12882</v>
      </c>
      <c r="E849">
        <v>1014.04</v>
      </c>
      <c r="F849" t="str">
        <f>_xlfn.XLOOKUP(A849,'Limits &amp; Constraints'!$F$2:$F$5,'Limits &amp; Constraints'!$G$2:$G$5)</f>
        <v>Gooey Ganache Grotto</v>
      </c>
      <c r="G849" t="str">
        <f>_xlfn.XLOOKUP(B849,'Limits &amp; Constraints'!$F$6:$F$11,'Limits &amp; Constraints'!$G$6:$G$11)</f>
        <v>Sugarplum Springs</v>
      </c>
    </row>
    <row r="850" spans="1:7" x14ac:dyDescent="0.3">
      <c r="A850" t="s">
        <v>4</v>
      </c>
      <c r="B850" t="s">
        <v>14</v>
      </c>
      <c r="C850">
        <f>Table57[[#This Row],[total_cost]]/Table57[[#This Row],[units_shipped]]</f>
        <v>0.15871790791427964</v>
      </c>
      <c r="D850">
        <v>18852</v>
      </c>
      <c r="E850">
        <v>2992.15</v>
      </c>
      <c r="F850" t="str">
        <f>_xlfn.XLOOKUP(A850,'Limits &amp; Constraints'!$F$2:$F$5,'Limits &amp; Constraints'!$G$2:$G$5)</f>
        <v>Gooey Ganache Grotto</v>
      </c>
      <c r="G850" t="str">
        <f>_xlfn.XLOOKUP(B850,'Limits &amp; Constraints'!$F$6:$F$11,'Limits &amp; Constraints'!$G$6:$G$11)</f>
        <v>Sugarplum Springs</v>
      </c>
    </row>
    <row r="851" spans="1:7" x14ac:dyDescent="0.3">
      <c r="A851" t="s">
        <v>4</v>
      </c>
      <c r="B851" t="s">
        <v>14</v>
      </c>
      <c r="C851">
        <f>Table57[[#This Row],[total_cost]]/Table57[[#This Row],[units_shipped]]</f>
        <v>0.10871802889125133</v>
      </c>
      <c r="D851">
        <v>15991</v>
      </c>
      <c r="E851">
        <v>1738.51</v>
      </c>
      <c r="F851" t="str">
        <f>_xlfn.XLOOKUP(A851,'Limits &amp; Constraints'!$F$2:$F$5,'Limits &amp; Constraints'!$G$2:$G$5)</f>
        <v>Gooey Ganache Grotto</v>
      </c>
      <c r="G851" t="str">
        <f>_xlfn.XLOOKUP(B851,'Limits &amp; Constraints'!$F$6:$F$11,'Limits &amp; Constraints'!$G$6:$G$11)</f>
        <v>Sugarplum Springs</v>
      </c>
    </row>
    <row r="852" spans="1:7" x14ac:dyDescent="0.3">
      <c r="A852" t="s">
        <v>4</v>
      </c>
      <c r="B852" t="s">
        <v>14</v>
      </c>
      <c r="C852">
        <f>Table57[[#This Row],[total_cost]]/Table57[[#This Row],[units_shipped]]</f>
        <v>0.15871789218388271</v>
      </c>
      <c r="D852">
        <v>18142</v>
      </c>
      <c r="E852">
        <v>2879.46</v>
      </c>
      <c r="F852" t="str">
        <f>_xlfn.XLOOKUP(A852,'Limits &amp; Constraints'!$F$2:$F$5,'Limits &amp; Constraints'!$G$2:$G$5)</f>
        <v>Gooey Ganache Grotto</v>
      </c>
      <c r="G852" t="str">
        <f>_xlfn.XLOOKUP(B852,'Limits &amp; Constraints'!$F$6:$F$11,'Limits &amp; Constraints'!$G$6:$G$11)</f>
        <v>Sugarplum Springs</v>
      </c>
    </row>
    <row r="853" spans="1:7" x14ac:dyDescent="0.3">
      <c r="A853" t="s">
        <v>4</v>
      </c>
      <c r="B853" t="s">
        <v>14</v>
      </c>
      <c r="C853">
        <f>Table57[[#This Row],[total_cost]]/Table57[[#This Row],[units_shipped]]</f>
        <v>6.871817662370644E-2</v>
      </c>
      <c r="D853">
        <v>15751</v>
      </c>
      <c r="E853">
        <v>1082.3800000000001</v>
      </c>
      <c r="F853" t="str">
        <f>_xlfn.XLOOKUP(A853,'Limits &amp; Constraints'!$F$2:$F$5,'Limits &amp; Constraints'!$G$2:$G$5)</f>
        <v>Gooey Ganache Grotto</v>
      </c>
      <c r="G853" t="str">
        <f>_xlfn.XLOOKUP(B853,'Limits &amp; Constraints'!$F$6:$F$11,'Limits &amp; Constraints'!$G$6:$G$11)</f>
        <v>Sugarplum Springs</v>
      </c>
    </row>
    <row r="854" spans="1:7" x14ac:dyDescent="0.3">
      <c r="A854" t="s">
        <v>4</v>
      </c>
      <c r="B854" t="s">
        <v>14</v>
      </c>
      <c r="C854">
        <f>Table57[[#This Row],[total_cost]]/Table57[[#This Row],[units_shipped]]</f>
        <v>0.16871806709756848</v>
      </c>
      <c r="D854">
        <v>12996</v>
      </c>
      <c r="E854">
        <v>2192.66</v>
      </c>
      <c r="F854" t="str">
        <f>_xlfn.XLOOKUP(A854,'Limits &amp; Constraints'!$F$2:$F$5,'Limits &amp; Constraints'!$G$2:$G$5)</f>
        <v>Gooey Ganache Grotto</v>
      </c>
      <c r="G854" t="str">
        <f>_xlfn.XLOOKUP(B854,'Limits &amp; Constraints'!$F$6:$F$11,'Limits &amp; Constraints'!$G$6:$G$11)</f>
        <v>Sugarplum Springs</v>
      </c>
    </row>
    <row r="855" spans="1:7" x14ac:dyDescent="0.3">
      <c r="A855" t="s">
        <v>4</v>
      </c>
      <c r="B855" t="s">
        <v>14</v>
      </c>
      <c r="C855">
        <f>Table57[[#This Row],[total_cost]]/Table57[[#This Row],[units_shipped]]</f>
        <v>0.28871760923018724</v>
      </c>
      <c r="D855">
        <v>10574</v>
      </c>
      <c r="E855">
        <v>3052.9</v>
      </c>
      <c r="F855" t="str">
        <f>_xlfn.XLOOKUP(A855,'Limits &amp; Constraints'!$F$2:$F$5,'Limits &amp; Constraints'!$G$2:$G$5)</f>
        <v>Gooey Ganache Grotto</v>
      </c>
      <c r="G855" t="str">
        <f>_xlfn.XLOOKUP(B855,'Limits &amp; Constraints'!$F$6:$F$11,'Limits &amp; Constraints'!$G$6:$G$11)</f>
        <v>Sugarplum Springs</v>
      </c>
    </row>
    <row r="856" spans="1:7" x14ac:dyDescent="0.3">
      <c r="A856" t="s">
        <v>4</v>
      </c>
      <c r="B856" t="s">
        <v>14</v>
      </c>
      <c r="C856">
        <f>Table57[[#This Row],[total_cost]]/Table57[[#This Row],[units_shipped]]</f>
        <v>9.871814311541377E-2</v>
      </c>
      <c r="D856">
        <v>17147</v>
      </c>
      <c r="E856">
        <v>1692.72</v>
      </c>
      <c r="F856" t="str">
        <f>_xlfn.XLOOKUP(A856,'Limits &amp; Constraints'!$F$2:$F$5,'Limits &amp; Constraints'!$G$2:$G$5)</f>
        <v>Gooey Ganache Grotto</v>
      </c>
      <c r="G856" t="str">
        <f>_xlfn.XLOOKUP(B856,'Limits &amp; Constraints'!$F$6:$F$11,'Limits &amp; Constraints'!$G$6:$G$11)</f>
        <v>Sugarplum Springs</v>
      </c>
    </row>
    <row r="857" spans="1:7" x14ac:dyDescent="0.3">
      <c r="A857" t="s">
        <v>4</v>
      </c>
      <c r="B857" t="s">
        <v>14</v>
      </c>
      <c r="C857">
        <f>Table57[[#This Row],[total_cost]]/Table57[[#This Row],[units_shipped]]</f>
        <v>0.13871764551307317</v>
      </c>
      <c r="D857">
        <v>15222</v>
      </c>
      <c r="E857">
        <v>2111.56</v>
      </c>
      <c r="F857" t="str">
        <f>_xlfn.XLOOKUP(A857,'Limits &amp; Constraints'!$F$2:$F$5,'Limits &amp; Constraints'!$G$2:$G$5)</f>
        <v>Gooey Ganache Grotto</v>
      </c>
      <c r="G857" t="str">
        <f>_xlfn.XLOOKUP(B857,'Limits &amp; Constraints'!$F$6:$F$11,'Limits &amp; Constraints'!$G$6:$G$11)</f>
        <v>Sugarplum Springs</v>
      </c>
    </row>
    <row r="858" spans="1:7" x14ac:dyDescent="0.3">
      <c r="A858" t="s">
        <v>4</v>
      </c>
      <c r="B858" t="s">
        <v>14</v>
      </c>
      <c r="C858">
        <f>Table57[[#This Row],[total_cost]]/Table57[[#This Row],[units_shipped]]</f>
        <v>1.8717762200767096E-2</v>
      </c>
      <c r="D858">
        <v>15122</v>
      </c>
      <c r="E858">
        <v>283.05</v>
      </c>
      <c r="F858" t="str">
        <f>_xlfn.XLOOKUP(A858,'Limits &amp; Constraints'!$F$2:$F$5,'Limits &amp; Constraints'!$G$2:$G$5)</f>
        <v>Gooey Ganache Grotto</v>
      </c>
      <c r="G858" t="str">
        <f>_xlfn.XLOOKUP(B858,'Limits &amp; Constraints'!$F$6:$F$11,'Limits &amp; Constraints'!$G$6:$G$11)</f>
        <v>Sugarplum Springs</v>
      </c>
    </row>
    <row r="859" spans="1:7" x14ac:dyDescent="0.3">
      <c r="A859" t="s">
        <v>4</v>
      </c>
      <c r="B859" t="s">
        <v>14</v>
      </c>
      <c r="C859">
        <f>Table57[[#This Row],[total_cost]]/Table57[[#This Row],[units_shipped]]</f>
        <v>4.8717786561264818E-2</v>
      </c>
      <c r="D859">
        <v>18975</v>
      </c>
      <c r="E859">
        <v>924.42</v>
      </c>
      <c r="F859" t="str">
        <f>_xlfn.XLOOKUP(A859,'Limits &amp; Constraints'!$F$2:$F$5,'Limits &amp; Constraints'!$G$2:$G$5)</f>
        <v>Gooey Ganache Grotto</v>
      </c>
      <c r="G859" t="str">
        <f>_xlfn.XLOOKUP(B859,'Limits &amp; Constraints'!$F$6:$F$11,'Limits &amp; Constraints'!$G$6:$G$11)</f>
        <v>Sugarplum Springs</v>
      </c>
    </row>
    <row r="860" spans="1:7" x14ac:dyDescent="0.3">
      <c r="A860" t="s">
        <v>4</v>
      </c>
      <c r="B860" t="s">
        <v>14</v>
      </c>
      <c r="C860">
        <f>Table57[[#This Row],[total_cost]]/Table57[[#This Row],[units_shipped]]</f>
        <v>0.16871762702751142</v>
      </c>
      <c r="D860">
        <v>11159</v>
      </c>
      <c r="E860">
        <v>1882.72</v>
      </c>
      <c r="F860" t="str">
        <f>_xlfn.XLOOKUP(A860,'Limits &amp; Constraints'!$F$2:$F$5,'Limits &amp; Constraints'!$G$2:$G$5)</f>
        <v>Gooey Ganache Grotto</v>
      </c>
      <c r="G860" t="str">
        <f>_xlfn.XLOOKUP(B860,'Limits &amp; Constraints'!$F$6:$F$11,'Limits &amp; Constraints'!$G$6:$G$11)</f>
        <v>Sugarplum Springs</v>
      </c>
    </row>
    <row r="861" spans="1:7" x14ac:dyDescent="0.3">
      <c r="A861" t="s">
        <v>4</v>
      </c>
      <c r="B861" t="s">
        <v>14</v>
      </c>
      <c r="C861">
        <f>Table57[[#This Row],[total_cost]]/Table57[[#This Row],[units_shipped]]</f>
        <v>0.16871787208607292</v>
      </c>
      <c r="D861">
        <v>10038</v>
      </c>
      <c r="E861">
        <v>1693.59</v>
      </c>
      <c r="F861" t="str">
        <f>_xlfn.XLOOKUP(A861,'Limits &amp; Constraints'!$F$2:$F$5,'Limits &amp; Constraints'!$G$2:$G$5)</f>
        <v>Gooey Ganache Grotto</v>
      </c>
      <c r="G861" t="str">
        <f>_xlfn.XLOOKUP(B861,'Limits &amp; Constraints'!$F$6:$F$11,'Limits &amp; Constraints'!$G$6:$G$11)</f>
        <v>Sugarplum Springs</v>
      </c>
    </row>
    <row r="862" spans="1:7" x14ac:dyDescent="0.3">
      <c r="A862" t="s">
        <v>4</v>
      </c>
      <c r="B862" t="s">
        <v>14</v>
      </c>
      <c r="C862">
        <f>Table57[[#This Row],[total_cost]]/Table57[[#This Row],[units_shipped]]</f>
        <v>5.8717874675137165E-2</v>
      </c>
      <c r="D862">
        <v>10389</v>
      </c>
      <c r="E862">
        <v>610.02</v>
      </c>
      <c r="F862" t="str">
        <f>_xlfn.XLOOKUP(A862,'Limits &amp; Constraints'!$F$2:$F$5,'Limits &amp; Constraints'!$G$2:$G$5)</f>
        <v>Gooey Ganache Grotto</v>
      </c>
      <c r="G862" t="str">
        <f>_xlfn.XLOOKUP(B862,'Limits &amp; Constraints'!$F$6:$F$11,'Limits &amp; Constraints'!$G$6:$G$11)</f>
        <v>Sugarplum Springs</v>
      </c>
    </row>
    <row r="863" spans="1:7" x14ac:dyDescent="0.3">
      <c r="A863" t="s">
        <v>4</v>
      </c>
      <c r="B863" t="s">
        <v>14</v>
      </c>
      <c r="C863">
        <f>Table57[[#This Row],[total_cost]]/Table57[[#This Row],[units_shipped]]</f>
        <v>5.8718189648422209E-2</v>
      </c>
      <c r="D863">
        <v>12771</v>
      </c>
      <c r="E863">
        <v>749.89</v>
      </c>
      <c r="F863" t="str">
        <f>_xlfn.XLOOKUP(A863,'Limits &amp; Constraints'!$F$2:$F$5,'Limits &amp; Constraints'!$G$2:$G$5)</f>
        <v>Gooey Ganache Grotto</v>
      </c>
      <c r="G863" t="str">
        <f>_xlfn.XLOOKUP(B863,'Limits &amp; Constraints'!$F$6:$F$11,'Limits &amp; Constraints'!$G$6:$G$11)</f>
        <v>Sugarplum Springs</v>
      </c>
    </row>
    <row r="864" spans="1:7" x14ac:dyDescent="0.3">
      <c r="A864" t="s">
        <v>4</v>
      </c>
      <c r="B864" t="s">
        <v>14</v>
      </c>
      <c r="C864">
        <f>Table57[[#This Row],[total_cost]]/Table57[[#This Row],[units_shipped]]</f>
        <v>0.10871813606104888</v>
      </c>
      <c r="D864">
        <v>12318</v>
      </c>
      <c r="E864">
        <v>1339.19</v>
      </c>
      <c r="F864" t="str">
        <f>_xlfn.XLOOKUP(A864,'Limits &amp; Constraints'!$F$2:$F$5,'Limits &amp; Constraints'!$G$2:$G$5)</f>
        <v>Gooey Ganache Grotto</v>
      </c>
      <c r="G864" t="str">
        <f>_xlfn.XLOOKUP(B864,'Limits &amp; Constraints'!$F$6:$F$11,'Limits &amp; Constraints'!$G$6:$G$11)</f>
        <v>Sugarplum Springs</v>
      </c>
    </row>
    <row r="865" spans="1:7" x14ac:dyDescent="0.3">
      <c r="A865" t="s">
        <v>4</v>
      </c>
      <c r="B865" t="s">
        <v>14</v>
      </c>
      <c r="C865">
        <f>Table57[[#This Row],[total_cost]]/Table57[[#This Row],[units_shipped]]</f>
        <v>8.7180081960875275E-3</v>
      </c>
      <c r="D865">
        <v>12933</v>
      </c>
      <c r="E865">
        <v>112.75</v>
      </c>
      <c r="F865" t="str">
        <f>_xlfn.XLOOKUP(A865,'Limits &amp; Constraints'!$F$2:$F$5,'Limits &amp; Constraints'!$G$2:$G$5)</f>
        <v>Gooey Ganache Grotto</v>
      </c>
      <c r="G865" t="str">
        <f>_xlfn.XLOOKUP(B865,'Limits &amp; Constraints'!$F$6:$F$11,'Limits &amp; Constraints'!$G$6:$G$11)</f>
        <v>Sugarplum Springs</v>
      </c>
    </row>
    <row r="866" spans="1:7" x14ac:dyDescent="0.3">
      <c r="A866" t="s">
        <v>4</v>
      </c>
      <c r="B866" t="s">
        <v>14</v>
      </c>
      <c r="C866">
        <f>Table57[[#This Row],[total_cost]]/Table57[[#This Row],[units_shipped]]</f>
        <v>9.8717948717948728E-2</v>
      </c>
      <c r="D866">
        <v>19656</v>
      </c>
      <c r="E866">
        <v>1940.4</v>
      </c>
      <c r="F866" t="str">
        <f>_xlfn.XLOOKUP(A866,'Limits &amp; Constraints'!$F$2:$F$5,'Limits &amp; Constraints'!$G$2:$G$5)</f>
        <v>Gooey Ganache Grotto</v>
      </c>
      <c r="G866" t="str">
        <f>_xlfn.XLOOKUP(B866,'Limits &amp; Constraints'!$F$6:$F$11,'Limits &amp; Constraints'!$G$6:$G$11)</f>
        <v>Sugarplum Springs</v>
      </c>
    </row>
    <row r="867" spans="1:7" x14ac:dyDescent="0.3">
      <c r="A867" t="s">
        <v>4</v>
      </c>
      <c r="B867" t="s">
        <v>14</v>
      </c>
      <c r="C867">
        <f>Table57[[#This Row],[total_cost]]/Table57[[#This Row],[units_shipped]]</f>
        <v>0.42871800855698172</v>
      </c>
      <c r="D867">
        <v>12855</v>
      </c>
      <c r="E867">
        <v>5511.17</v>
      </c>
      <c r="F867" t="str">
        <f>_xlfn.XLOOKUP(A867,'Limits &amp; Constraints'!$F$2:$F$5,'Limits &amp; Constraints'!$G$2:$G$5)</f>
        <v>Gooey Ganache Grotto</v>
      </c>
      <c r="G867" t="str">
        <f>_xlfn.XLOOKUP(B867,'Limits &amp; Constraints'!$F$6:$F$11,'Limits &amp; Constraints'!$G$6:$G$11)</f>
        <v>Sugarplum Springs</v>
      </c>
    </row>
    <row r="868" spans="1:7" x14ac:dyDescent="0.3">
      <c r="A868" t="s">
        <v>4</v>
      </c>
      <c r="B868" t="s">
        <v>14</v>
      </c>
      <c r="C868">
        <f>Table57[[#This Row],[total_cost]]/Table57[[#This Row],[units_shipped]]</f>
        <v>1.8717926108808746E-2</v>
      </c>
      <c r="D868">
        <v>11341</v>
      </c>
      <c r="E868">
        <v>212.28</v>
      </c>
      <c r="F868" t="str">
        <f>_xlfn.XLOOKUP(A868,'Limits &amp; Constraints'!$F$2:$F$5,'Limits &amp; Constraints'!$G$2:$G$5)</f>
        <v>Gooey Ganache Grotto</v>
      </c>
      <c r="G868" t="str">
        <f>_xlfn.XLOOKUP(B868,'Limits &amp; Constraints'!$F$6:$F$11,'Limits &amp; Constraints'!$G$6:$G$11)</f>
        <v>Sugarplum Springs</v>
      </c>
    </row>
    <row r="869" spans="1:7" x14ac:dyDescent="0.3">
      <c r="A869" t="s">
        <v>4</v>
      </c>
      <c r="B869" t="s">
        <v>14</v>
      </c>
      <c r="C869">
        <f>Table57[[#This Row],[total_cost]]/Table57[[#This Row],[units_shipped]]</f>
        <v>0.11871821609047886</v>
      </c>
      <c r="D869">
        <v>12467</v>
      </c>
      <c r="E869">
        <v>1480.06</v>
      </c>
      <c r="F869" t="str">
        <f>_xlfn.XLOOKUP(A869,'Limits &amp; Constraints'!$F$2:$F$5,'Limits &amp; Constraints'!$G$2:$G$5)</f>
        <v>Gooey Ganache Grotto</v>
      </c>
      <c r="G869" t="str">
        <f>_xlfn.XLOOKUP(B869,'Limits &amp; Constraints'!$F$6:$F$11,'Limits &amp; Constraints'!$G$6:$G$11)</f>
        <v>Sugarplum Springs</v>
      </c>
    </row>
    <row r="870" spans="1:7" x14ac:dyDescent="0.3">
      <c r="A870" t="s">
        <v>4</v>
      </c>
      <c r="B870" t="s">
        <v>14</v>
      </c>
      <c r="C870">
        <f>Table57[[#This Row],[total_cost]]/Table57[[#This Row],[units_shipped]]</f>
        <v>0.42871790568887397</v>
      </c>
      <c r="D870">
        <v>11918</v>
      </c>
      <c r="E870">
        <v>5109.46</v>
      </c>
      <c r="F870" t="str">
        <f>_xlfn.XLOOKUP(A870,'Limits &amp; Constraints'!$F$2:$F$5,'Limits &amp; Constraints'!$G$2:$G$5)</f>
        <v>Gooey Ganache Grotto</v>
      </c>
      <c r="G870" t="str">
        <f>_xlfn.XLOOKUP(B870,'Limits &amp; Constraints'!$F$6:$F$11,'Limits &amp; Constraints'!$G$6:$G$11)</f>
        <v>Sugarplum Springs</v>
      </c>
    </row>
    <row r="871" spans="1:7" x14ac:dyDescent="0.3">
      <c r="A871" t="s">
        <v>4</v>
      </c>
      <c r="B871" t="s">
        <v>14</v>
      </c>
      <c r="C871">
        <f>Table57[[#This Row],[total_cost]]/Table57[[#This Row],[units_shipped]]</f>
        <v>7.8717589348283115E-2</v>
      </c>
      <c r="D871">
        <v>11416</v>
      </c>
      <c r="E871">
        <v>898.64</v>
      </c>
      <c r="F871" t="str">
        <f>_xlfn.XLOOKUP(A871,'Limits &amp; Constraints'!$F$2:$F$5,'Limits &amp; Constraints'!$G$2:$G$5)</f>
        <v>Gooey Ganache Grotto</v>
      </c>
      <c r="G871" t="str">
        <f>_xlfn.XLOOKUP(B871,'Limits &amp; Constraints'!$F$6:$F$11,'Limits &amp; Constraints'!$G$6:$G$11)</f>
        <v>Sugarplum Springs</v>
      </c>
    </row>
    <row r="872" spans="1:7" x14ac:dyDescent="0.3">
      <c r="A872" t="s">
        <v>4</v>
      </c>
      <c r="B872" t="s">
        <v>14</v>
      </c>
      <c r="C872">
        <f>Table57[[#This Row],[total_cost]]/Table57[[#This Row],[units_shipped]]</f>
        <v>0.37871786220392739</v>
      </c>
      <c r="D872">
        <v>14819</v>
      </c>
      <c r="E872">
        <v>5612.22</v>
      </c>
      <c r="F872" t="str">
        <f>_xlfn.XLOOKUP(A872,'Limits &amp; Constraints'!$F$2:$F$5,'Limits &amp; Constraints'!$G$2:$G$5)</f>
        <v>Gooey Ganache Grotto</v>
      </c>
      <c r="G872" t="str">
        <f>_xlfn.XLOOKUP(B872,'Limits &amp; Constraints'!$F$6:$F$11,'Limits &amp; Constraints'!$G$6:$G$11)</f>
        <v>Sugarplum Springs</v>
      </c>
    </row>
    <row r="873" spans="1:7" x14ac:dyDescent="0.3">
      <c r="A873" t="s">
        <v>4</v>
      </c>
      <c r="B873" t="s">
        <v>14</v>
      </c>
      <c r="C873">
        <f>Table57[[#This Row],[total_cost]]/Table57[[#This Row],[units_shipped]]</f>
        <v>0.18871749791801609</v>
      </c>
      <c r="D873">
        <v>10807</v>
      </c>
      <c r="E873">
        <v>2039.47</v>
      </c>
      <c r="F873" t="str">
        <f>_xlfn.XLOOKUP(A873,'Limits &amp; Constraints'!$F$2:$F$5,'Limits &amp; Constraints'!$G$2:$G$5)</f>
        <v>Gooey Ganache Grotto</v>
      </c>
      <c r="G873" t="str">
        <f>_xlfn.XLOOKUP(B873,'Limits &amp; Constraints'!$F$6:$F$11,'Limits &amp; Constraints'!$G$6:$G$11)</f>
        <v>Sugarplum Springs</v>
      </c>
    </row>
    <row r="874" spans="1:7" x14ac:dyDescent="0.3">
      <c r="A874" t="s">
        <v>4</v>
      </c>
      <c r="B874" t="s">
        <v>14</v>
      </c>
      <c r="C874">
        <f>Table57[[#This Row],[total_cost]]/Table57[[#This Row],[units_shipped]]</f>
        <v>5.8717874171415281E-2</v>
      </c>
      <c r="D874">
        <v>17198</v>
      </c>
      <c r="E874">
        <v>1009.83</v>
      </c>
      <c r="F874" t="str">
        <f>_xlfn.XLOOKUP(A874,'Limits &amp; Constraints'!$F$2:$F$5,'Limits &amp; Constraints'!$G$2:$G$5)</f>
        <v>Gooey Ganache Grotto</v>
      </c>
      <c r="G874" t="str">
        <f>_xlfn.XLOOKUP(B874,'Limits &amp; Constraints'!$F$6:$F$11,'Limits &amp; Constraints'!$G$6:$G$11)</f>
        <v>Sugarplum Springs</v>
      </c>
    </row>
    <row r="875" spans="1:7" x14ac:dyDescent="0.3">
      <c r="A875" t="s">
        <v>4</v>
      </c>
      <c r="B875" t="s">
        <v>14</v>
      </c>
      <c r="C875">
        <f>Table57[[#This Row],[total_cost]]/Table57[[#This Row],[units_shipped]]</f>
        <v>0.208717973888289</v>
      </c>
      <c r="D875">
        <v>10187</v>
      </c>
      <c r="E875">
        <v>2126.21</v>
      </c>
      <c r="F875" t="str">
        <f>_xlfn.XLOOKUP(A875,'Limits &amp; Constraints'!$F$2:$F$5,'Limits &amp; Constraints'!$G$2:$G$5)</f>
        <v>Gooey Ganache Grotto</v>
      </c>
      <c r="G875" t="str">
        <f>_xlfn.XLOOKUP(B875,'Limits &amp; Constraints'!$F$6:$F$11,'Limits &amp; Constraints'!$G$6:$G$11)</f>
        <v>Sugarplum Springs</v>
      </c>
    </row>
    <row r="876" spans="1:7" x14ac:dyDescent="0.3">
      <c r="A876" t="s">
        <v>4</v>
      </c>
      <c r="B876" t="s">
        <v>14</v>
      </c>
      <c r="C876">
        <f>Table57[[#This Row],[total_cost]]/Table57[[#This Row],[units_shipped]]</f>
        <v>6.8718216435327342E-2</v>
      </c>
      <c r="D876">
        <v>16282</v>
      </c>
      <c r="E876">
        <v>1118.8699999999999</v>
      </c>
      <c r="F876" t="str">
        <f>_xlfn.XLOOKUP(A876,'Limits &amp; Constraints'!$F$2:$F$5,'Limits &amp; Constraints'!$G$2:$G$5)</f>
        <v>Gooey Ganache Grotto</v>
      </c>
      <c r="G876" t="str">
        <f>_xlfn.XLOOKUP(B876,'Limits &amp; Constraints'!$F$6:$F$11,'Limits &amp; Constraints'!$G$6:$G$11)</f>
        <v>Sugarplum Springs</v>
      </c>
    </row>
    <row r="877" spans="1:7" x14ac:dyDescent="0.3">
      <c r="A877" t="s">
        <v>4</v>
      </c>
      <c r="B877" t="s">
        <v>14</v>
      </c>
      <c r="C877">
        <f>Table57[[#This Row],[total_cost]]/Table57[[#This Row],[units_shipped]]</f>
        <v>0.52871779790612872</v>
      </c>
      <c r="D877">
        <v>17002</v>
      </c>
      <c r="E877">
        <v>8989.26</v>
      </c>
      <c r="F877" t="str">
        <f>_xlfn.XLOOKUP(A877,'Limits &amp; Constraints'!$F$2:$F$5,'Limits &amp; Constraints'!$G$2:$G$5)</f>
        <v>Gooey Ganache Grotto</v>
      </c>
      <c r="G877" t="str">
        <f>_xlfn.XLOOKUP(B877,'Limits &amp; Constraints'!$F$6:$F$11,'Limits &amp; Constraints'!$G$6:$G$11)</f>
        <v>Sugarplum Springs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3776-B8EC-475E-8E4F-6B76392ED9D4}">
  <dimension ref="A1:G11"/>
  <sheetViews>
    <sheetView workbookViewId="0">
      <selection activeCell="H25" sqref="H25"/>
    </sheetView>
  </sheetViews>
  <sheetFormatPr defaultRowHeight="14.4" x14ac:dyDescent="0.3"/>
  <cols>
    <col min="1" max="1" width="12.109375" customWidth="1"/>
    <col min="2" max="2" width="10.109375" customWidth="1"/>
    <col min="3" max="3" width="9.77734375" customWidth="1"/>
    <col min="6" max="6" width="12.109375" customWidth="1"/>
    <col min="7" max="7" width="20.33203125" customWidth="1"/>
  </cols>
  <sheetData>
    <row r="1" spans="1:7" x14ac:dyDescent="0.3">
      <c r="A1" t="s">
        <v>35</v>
      </c>
      <c r="B1" t="s">
        <v>29</v>
      </c>
      <c r="C1" t="s">
        <v>30</v>
      </c>
      <c r="F1" t="s">
        <v>35</v>
      </c>
      <c r="G1" t="s">
        <v>36</v>
      </c>
    </row>
    <row r="2" spans="1:7" x14ac:dyDescent="0.3">
      <c r="A2" t="s">
        <v>0</v>
      </c>
      <c r="B2">
        <v>175</v>
      </c>
      <c r="F2" t="s">
        <v>0</v>
      </c>
      <c r="G2" t="s">
        <v>1</v>
      </c>
    </row>
    <row r="3" spans="1:7" x14ac:dyDescent="0.3">
      <c r="A3" t="s">
        <v>2</v>
      </c>
      <c r="B3">
        <v>135</v>
      </c>
      <c r="F3" t="s">
        <v>2</v>
      </c>
      <c r="G3" t="s">
        <v>3</v>
      </c>
    </row>
    <row r="4" spans="1:7" x14ac:dyDescent="0.3">
      <c r="A4" t="s">
        <v>4</v>
      </c>
      <c r="B4">
        <v>108</v>
      </c>
      <c r="F4" t="s">
        <v>4</v>
      </c>
      <c r="G4" t="s">
        <v>5</v>
      </c>
    </row>
    <row r="5" spans="1:7" x14ac:dyDescent="0.3">
      <c r="A5" t="s">
        <v>6</v>
      </c>
      <c r="B5">
        <v>177</v>
      </c>
      <c r="F5" t="s">
        <v>6</v>
      </c>
      <c r="G5" t="s">
        <v>7</v>
      </c>
    </row>
    <row r="6" spans="1:7" x14ac:dyDescent="0.3">
      <c r="A6" t="s">
        <v>8</v>
      </c>
      <c r="C6">
        <v>105</v>
      </c>
      <c r="F6" t="s">
        <v>8</v>
      </c>
      <c r="G6" t="s">
        <v>9</v>
      </c>
    </row>
    <row r="7" spans="1:7" x14ac:dyDescent="0.3">
      <c r="A7" t="s">
        <v>10</v>
      </c>
      <c r="C7">
        <v>112</v>
      </c>
      <c r="F7" t="s">
        <v>10</v>
      </c>
      <c r="G7" t="s">
        <v>11</v>
      </c>
    </row>
    <row r="8" spans="1:7" x14ac:dyDescent="0.3">
      <c r="A8" t="s">
        <v>12</v>
      </c>
      <c r="C8">
        <v>106</v>
      </c>
      <c r="F8" t="s">
        <v>12</v>
      </c>
      <c r="G8" t="s">
        <v>13</v>
      </c>
    </row>
    <row r="9" spans="1:7" x14ac:dyDescent="0.3">
      <c r="A9" t="s">
        <v>14</v>
      </c>
      <c r="C9">
        <v>104</v>
      </c>
      <c r="F9" t="s">
        <v>14</v>
      </c>
      <c r="G9" t="s">
        <v>15</v>
      </c>
    </row>
    <row r="10" spans="1:7" x14ac:dyDescent="0.3">
      <c r="A10" t="s">
        <v>16</v>
      </c>
      <c r="C10">
        <v>117</v>
      </c>
      <c r="F10" t="s">
        <v>16</v>
      </c>
      <c r="G10" t="s">
        <v>17</v>
      </c>
    </row>
    <row r="11" spans="1:7" x14ac:dyDescent="0.3">
      <c r="A11" t="s">
        <v>18</v>
      </c>
      <c r="C11">
        <v>108</v>
      </c>
      <c r="F11" t="s">
        <v>18</v>
      </c>
      <c r="G11" t="s">
        <v>19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4EA7-AEB3-4836-99A3-2D695A27EE5F}">
  <dimension ref="A14:H20"/>
  <sheetViews>
    <sheetView workbookViewId="0">
      <selection activeCell="E22" sqref="E22"/>
    </sheetView>
  </sheetViews>
  <sheetFormatPr defaultRowHeight="14.4" x14ac:dyDescent="0.3"/>
  <cols>
    <col min="1" max="1" width="19.5546875" bestFit="1" customWidth="1"/>
    <col min="2" max="2" width="15.5546875" bestFit="1" customWidth="1"/>
    <col min="3" max="3" width="18" bestFit="1" customWidth="1"/>
    <col min="4" max="4" width="16.33203125" bestFit="1" customWidth="1"/>
    <col min="5" max="5" width="22.77734375" bestFit="1" customWidth="1"/>
    <col min="6" max="6" width="19.44140625" bestFit="1" customWidth="1"/>
    <col min="7" max="7" width="16.6640625" bestFit="1" customWidth="1"/>
    <col min="8" max="8" width="12" bestFit="1" customWidth="1"/>
    <col min="9" max="9" width="18.109375" bestFit="1" customWidth="1"/>
    <col min="10" max="10" width="16.88671875" bestFit="1" customWidth="1"/>
  </cols>
  <sheetData>
    <row r="14" spans="1:8" x14ac:dyDescent="0.3">
      <c r="A14" s="1" t="s">
        <v>34</v>
      </c>
      <c r="B14" s="1" t="s">
        <v>33</v>
      </c>
    </row>
    <row r="15" spans="1:8" x14ac:dyDescent="0.3">
      <c r="A15" s="1" t="s">
        <v>26</v>
      </c>
      <c r="B15" t="s">
        <v>17</v>
      </c>
      <c r="C15" t="s">
        <v>13</v>
      </c>
      <c r="D15" t="s">
        <v>9</v>
      </c>
      <c r="E15" t="s">
        <v>11</v>
      </c>
      <c r="F15" t="s">
        <v>19</v>
      </c>
      <c r="G15" t="s">
        <v>15</v>
      </c>
      <c r="H15" t="s">
        <v>27</v>
      </c>
    </row>
    <row r="16" spans="1:8" x14ac:dyDescent="0.3">
      <c r="A16" s="2" t="s">
        <v>3</v>
      </c>
      <c r="B16">
        <v>8.9999959096573712E-2</v>
      </c>
      <c r="C16">
        <v>0.17000003613837805</v>
      </c>
      <c r="D16">
        <v>0.17754017537735267</v>
      </c>
      <c r="E16">
        <v>8.9999969217192666E-2</v>
      </c>
      <c r="F16">
        <v>5.999999880494214E-2</v>
      </c>
      <c r="G16">
        <v>0.18999994939688788</v>
      </c>
      <c r="H16">
        <v>0.13078625085276976</v>
      </c>
    </row>
    <row r="17" spans="1:8" x14ac:dyDescent="0.3">
      <c r="A17" s="2" t="s">
        <v>7</v>
      </c>
      <c r="B17">
        <v>9.9999953289312909E-2</v>
      </c>
      <c r="C17">
        <v>7.9999948832551446E-2</v>
      </c>
      <c r="D17">
        <v>9.0000035615861326E-2</v>
      </c>
      <c r="E17">
        <v>5.0000022638271482E-2</v>
      </c>
      <c r="F17">
        <v>0.10000001125177126</v>
      </c>
      <c r="G17">
        <v>0.15000001208728134</v>
      </c>
      <c r="H17">
        <v>9.6844658052718677E-2</v>
      </c>
    </row>
    <row r="18" spans="1:8" x14ac:dyDescent="0.3">
      <c r="A18" s="2" t="s">
        <v>1</v>
      </c>
      <c r="B18">
        <v>0.10000001049867739</v>
      </c>
      <c r="C18">
        <v>5.9999978740416959E-2</v>
      </c>
      <c r="D18">
        <v>0.15999994632396225</v>
      </c>
      <c r="E18">
        <v>7.9999776285393204E-2</v>
      </c>
      <c r="F18">
        <v>5.0000127320791954E-2</v>
      </c>
      <c r="G18">
        <v>7.9999997103201687E-2</v>
      </c>
      <c r="H18">
        <v>8.8487367419364152E-2</v>
      </c>
    </row>
    <row r="19" spans="1:8" x14ac:dyDescent="0.3">
      <c r="A19" s="2" t="s">
        <v>5</v>
      </c>
      <c r="B19">
        <v>9.0000163862596544E-2</v>
      </c>
      <c r="C19">
        <v>0.10000000003815498</v>
      </c>
      <c r="D19">
        <v>6.999997972994243E-2</v>
      </c>
      <c r="E19">
        <v>7.0000038831111694E-2</v>
      </c>
      <c r="F19">
        <v>0.12000003184824964</v>
      </c>
      <c r="G19">
        <v>0.15999996550419743</v>
      </c>
      <c r="H19">
        <v>0.1021739419494361</v>
      </c>
    </row>
    <row r="20" spans="1:8" x14ac:dyDescent="0.3">
      <c r="A20" s="2" t="s">
        <v>27</v>
      </c>
      <c r="B20">
        <v>9.4705907221798127E-2</v>
      </c>
      <c r="C20">
        <v>0.10153283692640606</v>
      </c>
      <c r="D20">
        <v>0.12506127646529619</v>
      </c>
      <c r="E20">
        <v>7.2191725940103785E-2</v>
      </c>
      <c r="F20">
        <v>8.2727320225408449E-2</v>
      </c>
      <c r="G20">
        <v>0.1437106740329914</v>
      </c>
      <c r="H20">
        <v>0.10380002548550059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61688-850C-485E-A08F-A916EF857760}">
  <dimension ref="A1:R20"/>
  <sheetViews>
    <sheetView topLeftCell="B1" zoomScale="70" zoomScaleNormal="70" workbookViewId="0">
      <selection activeCell="G7" sqref="G7"/>
    </sheetView>
  </sheetViews>
  <sheetFormatPr defaultRowHeight="14.4" x14ac:dyDescent="0.3"/>
  <cols>
    <col min="1" max="1" width="19.5546875" bestFit="1" customWidth="1"/>
    <col min="2" max="2" width="14.109375" bestFit="1" customWidth="1"/>
    <col min="3" max="3" width="17.77734375" bestFit="1" customWidth="1"/>
    <col min="4" max="4" width="15.6640625" bestFit="1" customWidth="1"/>
    <col min="5" max="5" width="21.44140625" bestFit="1" customWidth="1"/>
    <col min="6" max="6" width="18.109375" bestFit="1" customWidth="1"/>
    <col min="7" max="7" width="16.6640625" customWidth="1"/>
    <col min="10" max="10" width="7.21875" customWidth="1"/>
    <col min="11" max="11" width="17.44140625" customWidth="1"/>
    <col min="12" max="12" width="19.5546875" customWidth="1"/>
    <col min="13" max="13" width="14.109375" customWidth="1"/>
    <col min="14" max="14" width="17.77734375" customWidth="1"/>
    <col min="15" max="15" width="15.88671875" customWidth="1"/>
    <col min="16" max="16" width="21.21875" customWidth="1"/>
    <col min="17" max="17" width="18.44140625" customWidth="1"/>
    <col min="18" max="18" width="16.21875" customWidth="1"/>
  </cols>
  <sheetData>
    <row r="1" spans="1:18" x14ac:dyDescent="0.3"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</row>
    <row r="3" spans="1:18" x14ac:dyDescent="0.3">
      <c r="B3" s="10" t="s">
        <v>17</v>
      </c>
      <c r="C3" s="3" t="s">
        <v>13</v>
      </c>
      <c r="D3" s="3" t="s">
        <v>9</v>
      </c>
      <c r="E3" s="3" t="s">
        <v>11</v>
      </c>
      <c r="F3" s="3" t="s">
        <v>19</v>
      </c>
      <c r="G3" s="3" t="s">
        <v>15</v>
      </c>
      <c r="K3" t="s">
        <v>38</v>
      </c>
    </row>
    <row r="4" spans="1:18" x14ac:dyDescent="0.3">
      <c r="A4" s="11" t="s">
        <v>3</v>
      </c>
      <c r="B4" s="15">
        <v>8.9999959096573712E-2</v>
      </c>
      <c r="C4" s="15">
        <v>0.17000003613837805</v>
      </c>
      <c r="D4" s="15">
        <v>0.17754017537735267</v>
      </c>
      <c r="E4" s="15">
        <v>8.9999969217192666E-2</v>
      </c>
      <c r="F4" s="15">
        <v>5.999999880494214E-2</v>
      </c>
      <c r="G4" s="15">
        <v>0.18999994939688788</v>
      </c>
      <c r="K4" t="s">
        <v>39</v>
      </c>
    </row>
    <row r="5" spans="1:18" x14ac:dyDescent="0.3">
      <c r="A5" s="5" t="s">
        <v>7</v>
      </c>
      <c r="B5" s="15">
        <v>9.9999953289312909E-2</v>
      </c>
      <c r="C5" s="15">
        <v>7.9999948832551446E-2</v>
      </c>
      <c r="D5" s="15">
        <v>9.0000035615861326E-2</v>
      </c>
      <c r="E5" s="15">
        <v>5.0000022638271482E-2</v>
      </c>
      <c r="F5" s="15">
        <v>0.10000001125177126</v>
      </c>
      <c r="G5" s="15">
        <v>0.15000001208728134</v>
      </c>
      <c r="K5" t="s">
        <v>40</v>
      </c>
    </row>
    <row r="6" spans="1:18" x14ac:dyDescent="0.3">
      <c r="A6" s="5" t="s">
        <v>1</v>
      </c>
      <c r="B6" s="15">
        <v>0.10000001049867739</v>
      </c>
      <c r="C6" s="15">
        <v>5.9999978740416959E-2</v>
      </c>
      <c r="D6" s="15">
        <v>0.15999994632396225</v>
      </c>
      <c r="E6" s="15">
        <v>7.9999776285393204E-2</v>
      </c>
      <c r="F6" s="15">
        <v>5.0000127320791954E-2</v>
      </c>
      <c r="G6" s="15">
        <v>7.9999997103201687E-2</v>
      </c>
      <c r="K6" t="s">
        <v>41</v>
      </c>
    </row>
    <row r="7" spans="1:18" x14ac:dyDescent="0.3">
      <c r="A7" s="5" t="s">
        <v>5</v>
      </c>
      <c r="B7" s="15">
        <v>9.0000163862596544E-2</v>
      </c>
      <c r="C7" s="15">
        <v>0.10000000003815498</v>
      </c>
      <c r="D7" s="15">
        <v>6.999997972994243E-2</v>
      </c>
      <c r="E7" s="15">
        <v>7.0000038831111694E-2</v>
      </c>
      <c r="F7" s="15">
        <v>0.12000003184824964</v>
      </c>
      <c r="G7" s="15">
        <v>0.15999996550419743</v>
      </c>
    </row>
    <row r="12" spans="1:18" x14ac:dyDescent="0.3">
      <c r="B12" s="10" t="s">
        <v>17</v>
      </c>
      <c r="C12" s="3" t="s">
        <v>13</v>
      </c>
      <c r="D12" s="3" t="s">
        <v>9</v>
      </c>
      <c r="E12" s="3" t="s">
        <v>11</v>
      </c>
      <c r="F12" s="3" t="s">
        <v>19</v>
      </c>
      <c r="G12" s="3" t="s">
        <v>15</v>
      </c>
      <c r="H12" s="4" t="s">
        <v>28</v>
      </c>
      <c r="I12" s="4" t="s">
        <v>29</v>
      </c>
    </row>
    <row r="13" spans="1:18" x14ac:dyDescent="0.3">
      <c r="A13" s="11" t="s">
        <v>3</v>
      </c>
      <c r="B13" s="6">
        <v>57</v>
      </c>
      <c r="C13" s="6">
        <v>0</v>
      </c>
      <c r="D13" s="6">
        <v>0</v>
      </c>
      <c r="E13" s="6">
        <v>0</v>
      </c>
      <c r="F13" s="6">
        <v>78</v>
      </c>
      <c r="G13" s="6">
        <v>0</v>
      </c>
      <c r="H13" s="7">
        <f>SUM(B13:G13)</f>
        <v>135</v>
      </c>
      <c r="I13" s="7">
        <v>135</v>
      </c>
    </row>
    <row r="14" spans="1:18" x14ac:dyDescent="0.3">
      <c r="A14" s="5" t="s">
        <v>7</v>
      </c>
      <c r="B14" s="6">
        <v>0</v>
      </c>
      <c r="C14" s="6">
        <v>65</v>
      </c>
      <c r="D14" s="6">
        <v>0</v>
      </c>
      <c r="E14" s="6">
        <v>112</v>
      </c>
      <c r="F14" s="6">
        <v>0</v>
      </c>
      <c r="G14" s="6">
        <v>0</v>
      </c>
      <c r="H14" s="7">
        <f t="shared" ref="H14:H16" si="0">SUM(B14:G14)</f>
        <v>177</v>
      </c>
      <c r="I14" s="7">
        <v>177</v>
      </c>
    </row>
    <row r="15" spans="1:18" x14ac:dyDescent="0.3">
      <c r="A15" s="5" t="s">
        <v>1</v>
      </c>
      <c r="B15" s="6">
        <v>0</v>
      </c>
      <c r="C15" s="6">
        <v>41</v>
      </c>
      <c r="D15" s="6">
        <v>0</v>
      </c>
      <c r="E15" s="6">
        <v>0</v>
      </c>
      <c r="F15" s="6">
        <v>30</v>
      </c>
      <c r="G15" s="6">
        <v>104</v>
      </c>
      <c r="H15" s="7">
        <f t="shared" si="0"/>
        <v>175</v>
      </c>
      <c r="I15" s="7">
        <v>175</v>
      </c>
    </row>
    <row r="16" spans="1:18" x14ac:dyDescent="0.3">
      <c r="A16" s="5" t="s">
        <v>5</v>
      </c>
      <c r="B16" s="6">
        <v>3</v>
      </c>
      <c r="C16" s="6">
        <v>0</v>
      </c>
      <c r="D16" s="6">
        <v>105</v>
      </c>
      <c r="E16" s="6">
        <v>0</v>
      </c>
      <c r="F16" s="6">
        <v>0</v>
      </c>
      <c r="G16" s="6">
        <v>0</v>
      </c>
      <c r="H16" s="13">
        <f t="shared" si="0"/>
        <v>108</v>
      </c>
      <c r="I16" s="13">
        <v>108</v>
      </c>
    </row>
    <row r="17" spans="1:7" x14ac:dyDescent="0.3">
      <c r="A17" s="8" t="s">
        <v>31</v>
      </c>
      <c r="B17" s="9">
        <f>SUM(B13:B16)</f>
        <v>60</v>
      </c>
      <c r="C17" s="9">
        <f t="shared" ref="C17:G17" si="1">SUM(C13:C16)</f>
        <v>106</v>
      </c>
      <c r="D17" s="9">
        <f t="shared" si="1"/>
        <v>105</v>
      </c>
      <c r="E17" s="9">
        <f t="shared" si="1"/>
        <v>112</v>
      </c>
      <c r="F17" s="9">
        <f t="shared" si="1"/>
        <v>108</v>
      </c>
      <c r="G17" s="12">
        <f t="shared" si="1"/>
        <v>104</v>
      </c>
    </row>
    <row r="18" spans="1:7" x14ac:dyDescent="0.3">
      <c r="A18" s="8" t="s">
        <v>30</v>
      </c>
      <c r="B18" s="9">
        <v>117</v>
      </c>
      <c r="C18" s="9">
        <v>106</v>
      </c>
      <c r="D18" s="9">
        <v>105</v>
      </c>
      <c r="E18" s="9">
        <v>112</v>
      </c>
      <c r="F18" s="9">
        <v>108</v>
      </c>
      <c r="G18" s="12">
        <v>104</v>
      </c>
    </row>
    <row r="20" spans="1:7" x14ac:dyDescent="0.3">
      <c r="E20" s="14" t="s">
        <v>37</v>
      </c>
      <c r="F20" s="14">
        <f>SUMPRODUCT(B4:G7,B13:G16)</f>
        <v>40.509997794838014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0398-B06C-494B-9FE0-91320A80D76B}">
  <dimension ref="A1:R20"/>
  <sheetViews>
    <sheetView tabSelected="1" zoomScale="70" zoomScaleNormal="70" workbookViewId="0">
      <selection activeCell="M10" sqref="M10"/>
    </sheetView>
  </sheetViews>
  <sheetFormatPr defaultRowHeight="14.4" x14ac:dyDescent="0.3"/>
  <cols>
    <col min="1" max="1" width="19.5546875" bestFit="1" customWidth="1"/>
    <col min="2" max="2" width="14.109375" bestFit="1" customWidth="1"/>
    <col min="3" max="3" width="17.77734375" bestFit="1" customWidth="1"/>
    <col min="4" max="4" width="15.6640625" bestFit="1" customWidth="1"/>
    <col min="5" max="5" width="21.44140625" bestFit="1" customWidth="1"/>
    <col min="6" max="6" width="18.109375" bestFit="1" customWidth="1"/>
    <col min="7" max="7" width="15.88671875" bestFit="1" customWidth="1"/>
    <col min="10" max="10" width="7.21875" customWidth="1"/>
    <col min="11" max="11" width="17.44140625" customWidth="1"/>
    <col min="12" max="12" width="19.5546875" customWidth="1"/>
    <col min="13" max="13" width="14.109375" customWidth="1"/>
    <col min="14" max="14" width="17.77734375" customWidth="1"/>
    <col min="15" max="15" width="15.88671875" customWidth="1"/>
    <col min="16" max="16" width="21.21875" customWidth="1"/>
    <col min="17" max="17" width="18.44140625" customWidth="1"/>
    <col min="18" max="18" width="16.21875" customWidth="1"/>
  </cols>
  <sheetData>
    <row r="1" spans="1:18" x14ac:dyDescent="0.3"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</row>
    <row r="3" spans="1:18" x14ac:dyDescent="0.3">
      <c r="B3" s="10" t="s">
        <v>17</v>
      </c>
      <c r="C3" s="3" t="s">
        <v>13</v>
      </c>
      <c r="D3" s="3" t="s">
        <v>9</v>
      </c>
      <c r="E3" s="3" t="s">
        <v>11</v>
      </c>
      <c r="F3" s="3" t="s">
        <v>19</v>
      </c>
      <c r="G3" s="3" t="s">
        <v>15</v>
      </c>
      <c r="K3" t="s">
        <v>38</v>
      </c>
    </row>
    <row r="4" spans="1:18" x14ac:dyDescent="0.3">
      <c r="A4" s="11" t="s">
        <v>3</v>
      </c>
      <c r="B4" s="15">
        <v>8.9999959096573712E-2</v>
      </c>
      <c r="C4" s="15">
        <v>0.17000003613837805</v>
      </c>
      <c r="D4" s="15">
        <v>0.17754017537735267</v>
      </c>
      <c r="E4" s="15">
        <v>8.9999969217192666E-2</v>
      </c>
      <c r="F4" s="15">
        <v>5.999999880494214E-2</v>
      </c>
      <c r="G4" s="15">
        <v>0.18999994939688788</v>
      </c>
      <c r="K4" t="s">
        <v>39</v>
      </c>
    </row>
    <row r="5" spans="1:18" x14ac:dyDescent="0.3">
      <c r="A5" s="5" t="s">
        <v>7</v>
      </c>
      <c r="B5" s="15">
        <v>9.9999953289312909E-2</v>
      </c>
      <c r="C5" s="15">
        <v>7.9999948832551446E-2</v>
      </c>
      <c r="D5" s="15">
        <v>9.0000035615861326E-2</v>
      </c>
      <c r="E5" s="15">
        <v>5.0000022638271482E-2</v>
      </c>
      <c r="F5" s="15">
        <v>0.10000001125177126</v>
      </c>
      <c r="G5" s="15">
        <v>0.15000001208728134</v>
      </c>
      <c r="K5" t="s">
        <v>40</v>
      </c>
    </row>
    <row r="6" spans="1:18" x14ac:dyDescent="0.3">
      <c r="A6" s="5" t="s">
        <v>1</v>
      </c>
      <c r="B6" s="15">
        <v>0.10000001049867739</v>
      </c>
      <c r="C6" s="15">
        <v>5.9999978740416959E-2</v>
      </c>
      <c r="D6" s="15">
        <v>0.15999994632396225</v>
      </c>
      <c r="E6" s="15">
        <v>7.9999776285393204E-2</v>
      </c>
      <c r="F6" s="15">
        <v>5.0000127320791954E-2</v>
      </c>
      <c r="G6" s="15">
        <v>7.9999997103201687E-2</v>
      </c>
      <c r="K6" t="s">
        <v>41</v>
      </c>
    </row>
    <row r="7" spans="1:18" x14ac:dyDescent="0.3">
      <c r="A7" s="5" t="s">
        <v>5</v>
      </c>
      <c r="B7" s="15">
        <v>9.0000163862596544E-2</v>
      </c>
      <c r="C7" s="15">
        <v>0.10000000003815498</v>
      </c>
      <c r="D7" s="15">
        <v>6.999997972994243E-2</v>
      </c>
      <c r="E7" s="15">
        <v>7.0000038831111694E-2</v>
      </c>
      <c r="F7" s="15">
        <v>0.12000003184824964</v>
      </c>
      <c r="G7" s="15">
        <v>0.15999996550419743</v>
      </c>
    </row>
    <row r="12" spans="1:18" x14ac:dyDescent="0.3">
      <c r="B12" s="10" t="s">
        <v>17</v>
      </c>
      <c r="C12" s="3" t="s">
        <v>13</v>
      </c>
      <c r="D12" s="3" t="s">
        <v>9</v>
      </c>
      <c r="E12" s="3" t="s">
        <v>11</v>
      </c>
      <c r="F12" s="3" t="s">
        <v>19</v>
      </c>
      <c r="G12" s="3" t="s">
        <v>15</v>
      </c>
      <c r="H12" s="4" t="s">
        <v>28</v>
      </c>
      <c r="I12" s="4" t="s">
        <v>29</v>
      </c>
    </row>
    <row r="13" spans="1:18" x14ac:dyDescent="0.3">
      <c r="A13" s="11" t="s">
        <v>3</v>
      </c>
      <c r="B13" s="6">
        <v>0</v>
      </c>
      <c r="C13" s="6">
        <v>0</v>
      </c>
      <c r="D13" s="6">
        <v>34</v>
      </c>
      <c r="E13" s="6">
        <v>101</v>
      </c>
      <c r="F13" s="6">
        <v>0</v>
      </c>
      <c r="G13" s="6">
        <v>0</v>
      </c>
      <c r="H13" s="7">
        <f>SUM(B13:G13)</f>
        <v>135</v>
      </c>
      <c r="I13" s="7">
        <v>135</v>
      </c>
    </row>
    <row r="14" spans="1:18" x14ac:dyDescent="0.3">
      <c r="A14" s="5" t="s">
        <v>7</v>
      </c>
      <c r="B14" s="6">
        <v>0</v>
      </c>
      <c r="C14" s="6">
        <v>106</v>
      </c>
      <c r="D14" s="6">
        <v>71</v>
      </c>
      <c r="E14" s="6">
        <v>0</v>
      </c>
      <c r="F14" s="6">
        <v>0</v>
      </c>
      <c r="G14" s="6">
        <v>0</v>
      </c>
      <c r="H14" s="7">
        <f t="shared" ref="H14:H16" si="0">SUM(B14:G14)</f>
        <v>177</v>
      </c>
      <c r="I14" s="7">
        <v>177</v>
      </c>
    </row>
    <row r="15" spans="1:18" x14ac:dyDescent="0.3">
      <c r="A15" s="5" t="s">
        <v>1</v>
      </c>
      <c r="B15" s="6">
        <v>117</v>
      </c>
      <c r="C15" s="6">
        <v>0</v>
      </c>
      <c r="D15" s="6">
        <v>0</v>
      </c>
      <c r="E15" s="6">
        <v>0</v>
      </c>
      <c r="F15" s="6">
        <v>0</v>
      </c>
      <c r="G15" s="6">
        <v>58</v>
      </c>
      <c r="H15" s="7">
        <f t="shared" si="0"/>
        <v>175</v>
      </c>
      <c r="I15" s="7">
        <v>175</v>
      </c>
    </row>
    <row r="16" spans="1:18" x14ac:dyDescent="0.3">
      <c r="A16" s="5" t="s">
        <v>5</v>
      </c>
      <c r="B16" s="6">
        <v>0</v>
      </c>
      <c r="C16" s="6">
        <v>0</v>
      </c>
      <c r="D16" s="6">
        <v>0</v>
      </c>
      <c r="E16" s="6">
        <v>0</v>
      </c>
      <c r="F16" s="6">
        <v>62</v>
      </c>
      <c r="G16" s="6">
        <v>46</v>
      </c>
      <c r="H16" s="13">
        <f t="shared" si="0"/>
        <v>108</v>
      </c>
      <c r="I16" s="13">
        <v>108</v>
      </c>
    </row>
    <row r="17" spans="1:7" x14ac:dyDescent="0.3">
      <c r="A17" s="8" t="s">
        <v>31</v>
      </c>
      <c r="B17" s="9">
        <f>SUM(B13:B16)</f>
        <v>117</v>
      </c>
      <c r="C17" s="9">
        <f t="shared" ref="C17:G17" si="1">SUM(C13:C16)</f>
        <v>106</v>
      </c>
      <c r="D17" s="9">
        <f t="shared" si="1"/>
        <v>105</v>
      </c>
      <c r="E17" s="9">
        <f t="shared" si="1"/>
        <v>101</v>
      </c>
      <c r="F17" s="9">
        <f t="shared" si="1"/>
        <v>62</v>
      </c>
      <c r="G17" s="12">
        <f t="shared" si="1"/>
        <v>104</v>
      </c>
    </row>
    <row r="18" spans="1:7" x14ac:dyDescent="0.3">
      <c r="A18" s="8" t="s">
        <v>30</v>
      </c>
      <c r="B18" s="9">
        <v>117</v>
      </c>
      <c r="C18" s="9">
        <v>106</v>
      </c>
      <c r="D18" s="9">
        <v>105</v>
      </c>
      <c r="E18" s="9">
        <v>112</v>
      </c>
      <c r="F18" s="9">
        <v>108</v>
      </c>
      <c r="G18" s="12">
        <v>104</v>
      </c>
    </row>
    <row r="20" spans="1:7" x14ac:dyDescent="0.3">
      <c r="E20" s="14" t="s">
        <v>37</v>
      </c>
      <c r="F20" s="14">
        <f>SUMPRODUCT(B4:G7,B13:G16)</f>
        <v>61.136361406858569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Transportation Data</vt:lpstr>
      <vt:lpstr>Limits &amp; Constraints</vt:lpstr>
      <vt:lpstr>PivotTable</vt:lpstr>
      <vt:lpstr>Final Model</vt:lpstr>
      <vt:lpstr>Model With Stipulation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Hickey</dc:creator>
  <cp:lastModifiedBy>Liam Hickey</cp:lastModifiedBy>
  <dcterms:created xsi:type="dcterms:W3CDTF">2025-02-13T00:20:58Z</dcterms:created>
  <dcterms:modified xsi:type="dcterms:W3CDTF">2025-02-19T23:42:32Z</dcterms:modified>
</cp:coreProperties>
</file>