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40" yWindow="-80" windowWidth="20080" windowHeight="115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26" i="1"/>
  <c r="G26"/>
  <c r="H26"/>
  <c r="I26"/>
  <c r="J26"/>
  <c r="K26"/>
  <c r="E26"/>
  <c r="F24"/>
  <c r="G24"/>
  <c r="H24"/>
  <c r="I24"/>
  <c r="J24"/>
  <c r="K24"/>
  <c r="F25"/>
  <c r="G25"/>
  <c r="H25"/>
  <c r="I25"/>
  <c r="J25"/>
  <c r="K25"/>
  <c r="E25"/>
  <c r="E24"/>
  <c r="E23"/>
  <c r="F23"/>
  <c r="G23"/>
  <c r="H23"/>
  <c r="I23"/>
  <c r="J23"/>
  <c r="K23"/>
  <c r="F22"/>
  <c r="G22"/>
  <c r="H22"/>
  <c r="I22"/>
  <c r="J22"/>
  <c r="K22"/>
  <c r="E22"/>
  <c r="E21"/>
  <c r="K21"/>
  <c r="F21"/>
  <c r="G21"/>
  <c r="H21"/>
  <c r="I21"/>
  <c r="J21"/>
  <c r="P6"/>
  <c r="K20"/>
  <c r="F20"/>
  <c r="G20"/>
  <c r="H20"/>
  <c r="I20"/>
  <c r="J20"/>
  <c r="E20"/>
  <c r="F11"/>
  <c r="G11"/>
  <c r="H11"/>
  <c r="I11"/>
  <c r="J11"/>
  <c r="K11"/>
  <c r="L11"/>
  <c r="M11"/>
  <c r="N11"/>
  <c r="O11"/>
  <c r="P11"/>
  <c r="F12"/>
  <c r="G12"/>
  <c r="H12"/>
  <c r="I12"/>
  <c r="J12"/>
  <c r="K12"/>
  <c r="L12"/>
  <c r="M12"/>
  <c r="N12"/>
  <c r="O12"/>
  <c r="P12"/>
  <c r="F13"/>
  <c r="G13"/>
  <c r="H13"/>
  <c r="I13"/>
  <c r="J13"/>
  <c r="K13"/>
  <c r="L13"/>
  <c r="M13"/>
  <c r="N13"/>
  <c r="O13"/>
  <c r="P13"/>
  <c r="E12"/>
  <c r="E11"/>
  <c r="E13"/>
  <c r="F6"/>
  <c r="G6"/>
  <c r="H6"/>
  <c r="I6"/>
  <c r="J6"/>
  <c r="K6"/>
  <c r="L6"/>
  <c r="M6"/>
  <c r="N6"/>
  <c r="O6"/>
  <c r="E6"/>
  <c r="F5"/>
  <c r="G5"/>
  <c r="H5"/>
  <c r="I5"/>
  <c r="J5"/>
  <c r="K5"/>
  <c r="L5"/>
  <c r="M5"/>
  <c r="N5"/>
  <c r="O5"/>
  <c r="P5"/>
  <c r="E5"/>
  <c r="E4"/>
  <c r="F4"/>
  <c r="G4"/>
  <c r="H4"/>
  <c r="I4"/>
  <c r="J4"/>
  <c r="K4"/>
  <c r="L4"/>
  <c r="M4"/>
  <c r="N4"/>
  <c r="O4"/>
  <c r="P4"/>
</calcChain>
</file>

<file path=xl/sharedStrings.xml><?xml version="1.0" encoding="utf-8"?>
<sst xmlns="http://schemas.openxmlformats.org/spreadsheetml/2006/main" count="23" uniqueCount="22">
  <si>
    <t>Monthly</t>
  </si>
  <si>
    <t>24hr</t>
  </si>
  <si>
    <t>Month</t>
  </si>
  <si>
    <t>24hr</t>
    <phoneticPr fontId="3" type="noConversion"/>
  </si>
  <si>
    <t>Month</t>
    <phoneticPr fontId="3" type="noConversion"/>
  </si>
  <si>
    <t>24 Hr</t>
    <phoneticPr fontId="3" type="noConversion"/>
  </si>
  <si>
    <t>Monthly</t>
    <phoneticPr fontId="3" type="noConversion"/>
  </si>
  <si>
    <t>Price $$</t>
  </si>
  <si>
    <t>Price $$</t>
    <phoneticPr fontId="3" type="noConversion"/>
  </si>
  <si>
    <t>Yearly (Per month)</t>
    <phoneticPr fontId="3" type="noConversion"/>
  </si>
  <si>
    <t>Yearly (per month)</t>
    <phoneticPr fontId="3" type="noConversion"/>
  </si>
  <si>
    <t># of Students</t>
    <phoneticPr fontId="3" type="noConversion"/>
  </si>
  <si>
    <t>% market</t>
    <phoneticPr fontId="3" type="noConversion"/>
  </si>
  <si>
    <t>Fully Annual</t>
    <phoneticPr fontId="3" type="noConversion"/>
  </si>
  <si>
    <t>50% mo, 25% 24 hr, 25% year</t>
    <phoneticPr fontId="3" type="noConversion"/>
  </si>
  <si>
    <t>Fully Monthly, for 8 months</t>
    <phoneticPr fontId="3" type="noConversion"/>
  </si>
  <si>
    <t>Fully Monthly, 4 months</t>
    <phoneticPr fontId="3" type="noConversion"/>
  </si>
  <si>
    <t>7 24hr</t>
    <phoneticPr fontId="3" type="noConversion"/>
  </si>
  <si>
    <t>5 24 hr</t>
    <phoneticPr fontId="3" type="noConversion"/>
  </si>
  <si>
    <t>3 24 hr</t>
    <phoneticPr fontId="3" type="noConversion"/>
  </si>
  <si>
    <t>Scheme 1</t>
    <phoneticPr fontId="3" type="noConversion"/>
  </si>
  <si>
    <t>Scheme 2</t>
    <phoneticPr fontId="3" type="noConversion"/>
  </si>
</sst>
</file>

<file path=xl/styles.xml><?xml version="1.0" encoding="utf-8"?>
<styleSheet xmlns="http://schemas.openxmlformats.org/spreadsheetml/2006/main">
  <fonts count="7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0"/>
      <color indexed="51"/>
      <name val="Verdana"/>
    </font>
    <font>
      <sz val="10"/>
      <color indexed="10"/>
      <name val="Verdana"/>
    </font>
    <font>
      <sz val="10"/>
      <color indexed="52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4" fontId="0" fillId="0" borderId="0" xfId="0" applyNumberForma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Q36"/>
  <sheetViews>
    <sheetView tabSelected="1" topLeftCell="A22" workbookViewId="0">
      <selection activeCell="D35" sqref="D35"/>
    </sheetView>
  </sheetViews>
  <sheetFormatPr baseColWidth="10" defaultRowHeight="13"/>
  <cols>
    <col min="1" max="1" width="16.140625" customWidth="1"/>
    <col min="2" max="2" width="7.140625" customWidth="1"/>
    <col min="3" max="3" width="0.140625" customWidth="1"/>
    <col min="4" max="4" width="0.28515625" customWidth="1"/>
    <col min="5" max="5" width="10.140625" customWidth="1"/>
    <col min="6" max="6" width="11.140625" customWidth="1"/>
    <col min="7" max="7" width="11" customWidth="1"/>
    <col min="8" max="8" width="9.85546875" customWidth="1"/>
    <col min="9" max="9" width="11.28515625" customWidth="1"/>
    <col min="10" max="10" width="13" customWidth="1"/>
    <col min="11" max="11" width="12.85546875" customWidth="1"/>
    <col min="12" max="16" width="7.28515625" customWidth="1"/>
  </cols>
  <sheetData>
    <row r="3" spans="1:17">
      <c r="B3" t="s">
        <v>8</v>
      </c>
      <c r="E3" s="2">
        <v>1</v>
      </c>
      <c r="F3" s="2">
        <v>2</v>
      </c>
      <c r="G3" s="2">
        <v>3</v>
      </c>
      <c r="H3" s="2">
        <v>4</v>
      </c>
      <c r="I3" s="2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</row>
    <row r="4" spans="1:17">
      <c r="A4" s="5" t="s">
        <v>5</v>
      </c>
      <c r="B4">
        <v>9.9499999999999993</v>
      </c>
      <c r="E4" s="1">
        <f>B$4*E$3</f>
        <v>9.9499999999999993</v>
      </c>
      <c r="F4" s="3">
        <f t="shared" ref="F4:P4" si="0">$B$4*F3</f>
        <v>19.899999999999999</v>
      </c>
      <c r="G4" s="3">
        <f t="shared" si="0"/>
        <v>29.849999999999998</v>
      </c>
      <c r="H4" s="3">
        <f t="shared" si="0"/>
        <v>39.799999999999997</v>
      </c>
      <c r="I4" s="1">
        <f t="shared" si="0"/>
        <v>49.75</v>
      </c>
      <c r="J4" s="1">
        <f t="shared" si="0"/>
        <v>59.699999999999996</v>
      </c>
      <c r="K4" s="1">
        <f t="shared" si="0"/>
        <v>69.649999999999991</v>
      </c>
      <c r="L4" s="3">
        <f t="shared" si="0"/>
        <v>79.599999999999994</v>
      </c>
      <c r="M4" s="3">
        <f t="shared" si="0"/>
        <v>89.55</v>
      </c>
      <c r="N4" s="3">
        <f t="shared" si="0"/>
        <v>99.5</v>
      </c>
      <c r="O4" s="3">
        <f t="shared" si="0"/>
        <v>109.44999999999999</v>
      </c>
      <c r="P4" s="3">
        <f t="shared" si="0"/>
        <v>119.39999999999999</v>
      </c>
      <c r="Q4" s="4" t="s">
        <v>3</v>
      </c>
    </row>
    <row r="5" spans="1:17">
      <c r="A5" s="5" t="s">
        <v>6</v>
      </c>
      <c r="B5">
        <v>12.95</v>
      </c>
      <c r="E5" s="1">
        <f>$B$5*E$3</f>
        <v>12.95</v>
      </c>
      <c r="F5" s="3">
        <f t="shared" ref="F5:P5" si="1">$B$5*F$3</f>
        <v>25.9</v>
      </c>
      <c r="G5" s="3">
        <f t="shared" si="1"/>
        <v>38.849999999999994</v>
      </c>
      <c r="H5" s="1">
        <f t="shared" si="1"/>
        <v>51.8</v>
      </c>
      <c r="I5" s="3">
        <f t="shared" si="1"/>
        <v>64.75</v>
      </c>
      <c r="J5" s="3">
        <f t="shared" si="1"/>
        <v>77.699999999999989</v>
      </c>
      <c r="K5" s="3">
        <f t="shared" si="1"/>
        <v>90.649999999999991</v>
      </c>
      <c r="L5" s="3">
        <f t="shared" si="1"/>
        <v>103.6</v>
      </c>
      <c r="M5" s="3">
        <f t="shared" si="1"/>
        <v>116.55</v>
      </c>
      <c r="N5" s="3">
        <f t="shared" si="1"/>
        <v>129.5</v>
      </c>
      <c r="O5" s="3">
        <f t="shared" si="1"/>
        <v>142.44999999999999</v>
      </c>
      <c r="P5" s="1">
        <f t="shared" si="1"/>
        <v>155.39999999999998</v>
      </c>
      <c r="Q5" s="4" t="s">
        <v>4</v>
      </c>
    </row>
    <row r="6" spans="1:17">
      <c r="A6" s="5" t="s">
        <v>10</v>
      </c>
      <c r="B6">
        <v>6.25</v>
      </c>
      <c r="E6" s="3">
        <f>$B$6*E$3</f>
        <v>6.25</v>
      </c>
      <c r="F6" s="3">
        <f t="shared" ref="F6:P6" si="2">$B$6*F$3</f>
        <v>12.5</v>
      </c>
      <c r="G6" s="3">
        <f t="shared" si="2"/>
        <v>18.75</v>
      </c>
      <c r="H6" s="3">
        <f t="shared" si="2"/>
        <v>25</v>
      </c>
      <c r="I6" s="3">
        <f t="shared" si="2"/>
        <v>31.25</v>
      </c>
      <c r="J6" s="3">
        <f t="shared" si="2"/>
        <v>37.5</v>
      </c>
      <c r="K6" s="3">
        <f t="shared" si="2"/>
        <v>43.75</v>
      </c>
      <c r="L6" s="3">
        <f t="shared" si="2"/>
        <v>50</v>
      </c>
      <c r="M6" s="3">
        <f t="shared" si="2"/>
        <v>56.25</v>
      </c>
      <c r="N6" s="3">
        <f t="shared" si="2"/>
        <v>62.5</v>
      </c>
      <c r="O6" s="3">
        <f t="shared" si="2"/>
        <v>68.75</v>
      </c>
      <c r="P6" s="1">
        <f t="shared" si="2"/>
        <v>75</v>
      </c>
      <c r="Q6" s="4"/>
    </row>
    <row r="7" spans="1:17">
      <c r="A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"/>
    </row>
    <row r="8" spans="1:17">
      <c r="A8" s="5"/>
      <c r="E8" s="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4"/>
    </row>
    <row r="10" spans="1:17">
      <c r="B10" t="s">
        <v>7</v>
      </c>
      <c r="E10" s="2">
        <v>1</v>
      </c>
      <c r="F10" s="2">
        <v>2</v>
      </c>
      <c r="G10" s="2">
        <v>3</v>
      </c>
      <c r="H10" s="2">
        <v>4</v>
      </c>
      <c r="I10" s="2">
        <v>5</v>
      </c>
      <c r="J10" s="2">
        <v>6</v>
      </c>
      <c r="K10" s="2">
        <v>7</v>
      </c>
      <c r="L10" s="2">
        <v>8</v>
      </c>
      <c r="M10" s="2">
        <v>9</v>
      </c>
      <c r="N10" s="2">
        <v>10</v>
      </c>
      <c r="O10" s="2">
        <v>11</v>
      </c>
      <c r="P10" s="2">
        <v>12</v>
      </c>
    </row>
    <row r="11" spans="1:17">
      <c r="A11" s="5" t="s">
        <v>5</v>
      </c>
      <c r="B11">
        <v>9.9499999999999993</v>
      </c>
      <c r="E11" s="3">
        <f>$B$11*E$3</f>
        <v>9.9499999999999993</v>
      </c>
      <c r="F11" s="3">
        <f t="shared" ref="F11:P11" si="3">$B$11*F$3</f>
        <v>19.899999999999999</v>
      </c>
      <c r="G11" s="3">
        <f t="shared" si="3"/>
        <v>29.849999999999998</v>
      </c>
      <c r="H11" s="3">
        <f t="shared" si="3"/>
        <v>39.799999999999997</v>
      </c>
      <c r="I11" s="1">
        <f t="shared" si="3"/>
        <v>49.75</v>
      </c>
      <c r="J11" s="1">
        <f t="shared" si="3"/>
        <v>59.699999999999996</v>
      </c>
      <c r="K11" s="1">
        <f t="shared" si="3"/>
        <v>69.649999999999991</v>
      </c>
      <c r="L11" s="3">
        <f t="shared" si="3"/>
        <v>79.599999999999994</v>
      </c>
      <c r="M11" s="3">
        <f t="shared" si="3"/>
        <v>89.55</v>
      </c>
      <c r="N11" s="3">
        <f t="shared" si="3"/>
        <v>99.5</v>
      </c>
      <c r="O11" s="3">
        <f t="shared" si="3"/>
        <v>109.44999999999999</v>
      </c>
      <c r="P11" s="3">
        <f t="shared" si="3"/>
        <v>119.39999999999999</v>
      </c>
      <c r="Q11" s="4" t="s">
        <v>1</v>
      </c>
    </row>
    <row r="12" spans="1:17">
      <c r="A12" s="5" t="s">
        <v>0</v>
      </c>
      <c r="B12">
        <v>12.95</v>
      </c>
      <c r="E12" s="1">
        <f>$B$12*E$3</f>
        <v>12.95</v>
      </c>
      <c r="F12" s="3">
        <f t="shared" ref="F12:P12" si="4">$B$12*F$3</f>
        <v>25.9</v>
      </c>
      <c r="G12" s="3">
        <f t="shared" si="4"/>
        <v>38.849999999999994</v>
      </c>
      <c r="H12" s="1">
        <f t="shared" si="4"/>
        <v>51.8</v>
      </c>
      <c r="I12" s="3">
        <f t="shared" si="4"/>
        <v>64.75</v>
      </c>
      <c r="J12" s="3">
        <f t="shared" si="4"/>
        <v>77.699999999999989</v>
      </c>
      <c r="K12" s="3">
        <f t="shared" si="4"/>
        <v>90.649999999999991</v>
      </c>
      <c r="L12" s="3">
        <f t="shared" si="4"/>
        <v>103.6</v>
      </c>
      <c r="M12" s="3">
        <f t="shared" si="4"/>
        <v>116.55</v>
      </c>
      <c r="N12" s="3">
        <f t="shared" si="4"/>
        <v>129.5</v>
      </c>
      <c r="O12" s="3">
        <f t="shared" si="4"/>
        <v>142.44999999999999</v>
      </c>
      <c r="P12" s="1">
        <f t="shared" si="4"/>
        <v>155.39999999999998</v>
      </c>
      <c r="Q12" s="4" t="s">
        <v>2</v>
      </c>
    </row>
    <row r="13" spans="1:17">
      <c r="A13" s="5" t="s">
        <v>9</v>
      </c>
      <c r="B13">
        <v>6.25</v>
      </c>
      <c r="E13" s="1">
        <f>$B$13*E$3</f>
        <v>6.25</v>
      </c>
      <c r="F13" s="3">
        <f t="shared" ref="F13:P13" si="5">$B$13*F$3</f>
        <v>12.5</v>
      </c>
      <c r="G13" s="3">
        <f t="shared" si="5"/>
        <v>18.75</v>
      </c>
      <c r="H13" s="3">
        <f t="shared" si="5"/>
        <v>25</v>
      </c>
      <c r="I13" s="3">
        <f t="shared" si="5"/>
        <v>31.25</v>
      </c>
      <c r="J13" s="3">
        <f t="shared" si="5"/>
        <v>37.5</v>
      </c>
      <c r="K13" s="3">
        <f t="shared" si="5"/>
        <v>43.75</v>
      </c>
      <c r="L13" s="3">
        <f t="shared" si="5"/>
        <v>50</v>
      </c>
      <c r="M13" s="3">
        <f t="shared" si="5"/>
        <v>56.25</v>
      </c>
      <c r="N13" s="3">
        <f t="shared" si="5"/>
        <v>62.5</v>
      </c>
      <c r="O13" s="3">
        <f t="shared" si="5"/>
        <v>68.75</v>
      </c>
      <c r="P13" s="1">
        <f t="shared" si="5"/>
        <v>75</v>
      </c>
      <c r="Q13" s="4"/>
    </row>
    <row r="14" spans="1:17">
      <c r="A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4"/>
    </row>
    <row r="15" spans="1:17">
      <c r="A15" s="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4"/>
    </row>
    <row r="16" spans="1:17">
      <c r="A16" s="5"/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4"/>
    </row>
    <row r="18" spans="1:11">
      <c r="A18" t="s">
        <v>11</v>
      </c>
      <c r="B18">
        <v>7860</v>
      </c>
    </row>
    <row r="19" spans="1:11">
      <c r="A19" t="s">
        <v>12</v>
      </c>
      <c r="E19" s="6">
        <v>1</v>
      </c>
      <c r="F19" s="6">
        <v>3</v>
      </c>
      <c r="G19" s="6">
        <v>5</v>
      </c>
      <c r="H19" s="6">
        <v>10</v>
      </c>
      <c r="I19" s="6">
        <v>25</v>
      </c>
      <c r="J19" s="6">
        <v>50</v>
      </c>
      <c r="K19" s="6">
        <v>100</v>
      </c>
    </row>
    <row r="20" spans="1:11">
      <c r="A20" t="s">
        <v>13</v>
      </c>
      <c r="E20" s="7">
        <f>$B$18*0.01*E19*$P$6</f>
        <v>5895.0000000000009</v>
      </c>
      <c r="F20" s="7">
        <f t="shared" ref="F20:K20" si="6">$B$18*0.01*F19*$P$6</f>
        <v>17685</v>
      </c>
      <c r="G20" s="7">
        <f t="shared" si="6"/>
        <v>29475.000000000004</v>
      </c>
      <c r="H20" s="7">
        <f t="shared" si="6"/>
        <v>58950.000000000007</v>
      </c>
      <c r="I20" s="7">
        <f t="shared" si="6"/>
        <v>147375.00000000003</v>
      </c>
      <c r="J20" s="7">
        <f t="shared" si="6"/>
        <v>294750.00000000006</v>
      </c>
      <c r="K20" s="7">
        <f>$B$18*0.01*K19*$P$6</f>
        <v>589500.00000000012</v>
      </c>
    </row>
    <row r="21" spans="1:11">
      <c r="A21" t="s">
        <v>15</v>
      </c>
      <c r="E21" s="7">
        <f>$B$18*$B$5*0.01*8*E19</f>
        <v>8142.96</v>
      </c>
      <c r="F21" s="7">
        <f t="shared" ref="F21:K21" si="7">$B$18*$B$5*0.01*8*F19</f>
        <v>24428.880000000001</v>
      </c>
      <c r="G21" s="7">
        <f t="shared" si="7"/>
        <v>40714.800000000003</v>
      </c>
      <c r="H21" s="7">
        <f t="shared" si="7"/>
        <v>81429.600000000006</v>
      </c>
      <c r="I21" s="7">
        <f t="shared" si="7"/>
        <v>203574</v>
      </c>
      <c r="J21" s="7">
        <f t="shared" si="7"/>
        <v>407148</v>
      </c>
      <c r="K21" s="7">
        <f>$B$18*$B$5*0.01*8*K19</f>
        <v>814296</v>
      </c>
    </row>
    <row r="22" spans="1:11">
      <c r="A22" t="s">
        <v>16</v>
      </c>
      <c r="E22" s="7">
        <f>$B$18*$B$5*0.01*4*E19</f>
        <v>4071.48</v>
      </c>
      <c r="F22" s="7">
        <f t="shared" ref="F22:L22" si="8">$B$18*$B$5*0.01*4*F19</f>
        <v>12214.44</v>
      </c>
      <c r="G22" s="7">
        <f t="shared" si="8"/>
        <v>20357.400000000001</v>
      </c>
      <c r="H22" s="7">
        <f t="shared" si="8"/>
        <v>40714.800000000003</v>
      </c>
      <c r="I22" s="7">
        <f t="shared" si="8"/>
        <v>101787</v>
      </c>
      <c r="J22" s="7">
        <f t="shared" si="8"/>
        <v>203574</v>
      </c>
      <c r="K22" s="7">
        <f t="shared" si="8"/>
        <v>407148</v>
      </c>
    </row>
    <row r="23" spans="1:11">
      <c r="A23" t="s">
        <v>17</v>
      </c>
      <c r="E23" s="8">
        <f>$B$18*$B$4*7*0.01*E19</f>
        <v>5474.49</v>
      </c>
      <c r="F23" s="8">
        <f t="shared" ref="F23:K23" si="9">$B$18*$B$4*7*0.01*F19</f>
        <v>16423.47</v>
      </c>
      <c r="G23" s="7">
        <f t="shared" si="9"/>
        <v>27372.449999999997</v>
      </c>
      <c r="H23" s="7">
        <f t="shared" si="9"/>
        <v>54744.899999999994</v>
      </c>
      <c r="I23" s="7">
        <f t="shared" si="9"/>
        <v>136862.25</v>
      </c>
      <c r="J23" s="7">
        <f t="shared" si="9"/>
        <v>273724.5</v>
      </c>
      <c r="K23" s="7">
        <f t="shared" si="9"/>
        <v>547449</v>
      </c>
    </row>
    <row r="24" spans="1:11">
      <c r="A24" t="s">
        <v>18</v>
      </c>
      <c r="E24" s="8">
        <f>$B$18*$B$4*5*0.01*E19</f>
        <v>3910.35</v>
      </c>
      <c r="F24" s="8">
        <f t="shared" ref="F24:K24" si="10">$B$18*$B$4*5*0.01*F19</f>
        <v>11731.05</v>
      </c>
      <c r="G24" s="7">
        <f t="shared" si="10"/>
        <v>19551.75</v>
      </c>
      <c r="H24" s="7">
        <f t="shared" si="10"/>
        <v>39103.5</v>
      </c>
      <c r="I24" s="7">
        <f t="shared" si="10"/>
        <v>97758.75</v>
      </c>
      <c r="J24" s="7">
        <f t="shared" si="10"/>
        <v>195517.5</v>
      </c>
      <c r="K24" s="7">
        <f t="shared" si="10"/>
        <v>391035</v>
      </c>
    </row>
    <row r="25" spans="1:11">
      <c r="A25" t="s">
        <v>19</v>
      </c>
      <c r="E25" s="8">
        <f>$B$18*$B$4*3*0.01*E19</f>
        <v>2346.21</v>
      </c>
      <c r="F25" s="8">
        <f t="shared" ref="F25:K25" si="11">$B$18*$B$4*3*0.01*F19</f>
        <v>7038.63</v>
      </c>
      <c r="G25" s="7">
        <f t="shared" si="11"/>
        <v>11731.05</v>
      </c>
      <c r="H25" s="7">
        <f t="shared" si="11"/>
        <v>23462.1</v>
      </c>
      <c r="I25" s="7">
        <f t="shared" si="11"/>
        <v>58655.25</v>
      </c>
      <c r="J25" s="7">
        <f t="shared" si="11"/>
        <v>117310.5</v>
      </c>
      <c r="K25" s="7">
        <f t="shared" si="11"/>
        <v>234621</v>
      </c>
    </row>
    <row r="26" spans="1:11">
      <c r="A26" t="s">
        <v>14</v>
      </c>
      <c r="E26" s="7">
        <f>$B$18*$B$5*4*0.01*E19*0.5+$B$18*$B$4*4*0.01*E19*0.25+$B$18*$B$6*0.01*E19*0.25</f>
        <v>2940.6224999999999</v>
      </c>
      <c r="F26" s="8">
        <f t="shared" ref="F26:K26" si="12">$B$18*$B$5*4*0.01*F19*0.5+$B$18*$B$4*4*0.01*F19*0.25+$B$18*$B$6*0.01*F19*0.25</f>
        <v>8821.8675000000003</v>
      </c>
      <c r="G26" s="8">
        <f t="shared" si="12"/>
        <v>14703.112500000001</v>
      </c>
      <c r="H26" s="7">
        <f t="shared" si="12"/>
        <v>29406.225000000002</v>
      </c>
      <c r="I26" s="7">
        <f t="shared" si="12"/>
        <v>73515.5625</v>
      </c>
      <c r="J26" s="7">
        <f t="shared" si="12"/>
        <v>147031.125</v>
      </c>
      <c r="K26" s="8">
        <f t="shared" si="12"/>
        <v>294062.25</v>
      </c>
    </row>
    <row r="31" spans="1:11">
      <c r="A31" t="s">
        <v>20</v>
      </c>
      <c r="B31">
        <v>7.95</v>
      </c>
    </row>
    <row r="32" spans="1:11">
      <c r="B32">
        <v>10.95</v>
      </c>
    </row>
    <row r="33" spans="1:2">
      <c r="B33">
        <v>4.25</v>
      </c>
    </row>
    <row r="34" spans="1:2">
      <c r="A34" t="s">
        <v>21</v>
      </c>
      <c r="B34">
        <v>9.9500000000000011</v>
      </c>
    </row>
    <row r="35" spans="1:2">
      <c r="B35">
        <v>12.95</v>
      </c>
    </row>
    <row r="36" spans="1:2">
      <c r="B36">
        <v>6.25</v>
      </c>
    </row>
  </sheetData>
  <sheetCalcPr fullCalcOnLoad="1"/>
  <phoneticPr fontId="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Pardy</dc:creator>
  <cp:lastModifiedBy>David Pardy</cp:lastModifiedBy>
  <dcterms:created xsi:type="dcterms:W3CDTF">2013-07-20T21:45:02Z</dcterms:created>
  <dcterms:modified xsi:type="dcterms:W3CDTF">2013-07-20T22:34:54Z</dcterms:modified>
</cp:coreProperties>
</file>