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gtomaszewski/Documents/University of Kent/Academia/Stage 2/PH520 - Labs &amp; Experiments/Exp.6 Rutherford Scattering/Section 2/"/>
    </mc:Choice>
  </mc:AlternateContent>
  <xr:revisionPtr revIDLastSave="0" documentId="13_ncr:1_{7039E6EC-8999-8A48-9C64-47C5DFEC36C8}" xr6:coauthVersionLast="36" xr6:coauthVersionMax="45" xr10:uidLastSave="{00000000-0000-0000-0000-000000000000}"/>
  <bookViews>
    <workbookView xWindow="0" yWindow="460" windowWidth="13600" windowHeight="16140" xr2:uid="{BBFDCB44-14B9-DD4C-B44F-1554F9540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9" i="1" l="1"/>
  <c r="S42" i="1" l="1"/>
  <c r="S43" i="1"/>
  <c r="S44" i="1"/>
  <c r="S45" i="1"/>
  <c r="S63" i="1" s="1"/>
  <c r="S46" i="1"/>
  <c r="S47" i="1"/>
  <c r="S48" i="1"/>
  <c r="S49" i="1"/>
  <c r="S50" i="1"/>
  <c r="S51" i="1"/>
  <c r="S52" i="1"/>
  <c r="V69" i="1"/>
  <c r="W68" i="1"/>
  <c r="W67" i="1"/>
  <c r="W66" i="1"/>
  <c r="W65" i="1"/>
  <c r="W64" i="1"/>
  <c r="W63" i="1"/>
  <c r="W62" i="1"/>
  <c r="W61" i="1"/>
  <c r="B63" i="1"/>
  <c r="F63" i="1"/>
  <c r="J63" i="1"/>
  <c r="N63" i="1"/>
  <c r="R63" i="1"/>
  <c r="W60" i="1"/>
  <c r="W59" i="1"/>
  <c r="W58" i="1"/>
  <c r="W57" i="1"/>
  <c r="W56" i="1"/>
  <c r="W55" i="1"/>
  <c r="W54" i="1"/>
  <c r="W53" i="1"/>
  <c r="W52" i="1"/>
  <c r="W50" i="1"/>
  <c r="W49" i="1"/>
  <c r="W48" i="1"/>
  <c r="W47" i="1"/>
  <c r="W46" i="1"/>
  <c r="W19" i="1"/>
  <c r="W20" i="1"/>
  <c r="W21" i="1"/>
  <c r="W22" i="1"/>
  <c r="W23" i="1"/>
  <c r="W24" i="1"/>
  <c r="W25" i="1"/>
  <c r="W26" i="1"/>
  <c r="W27" i="1"/>
  <c r="W28" i="1"/>
  <c r="W29" i="1"/>
  <c r="V31" i="1"/>
  <c r="W14" i="1"/>
  <c r="W15" i="1"/>
  <c r="W16" i="1"/>
  <c r="W17" i="1"/>
  <c r="W18" i="1"/>
  <c r="S10" i="1"/>
  <c r="S11" i="1"/>
  <c r="S12" i="1"/>
  <c r="S13" i="1"/>
  <c r="S14" i="1"/>
  <c r="S15" i="1"/>
  <c r="C45" i="1"/>
  <c r="C44" i="1"/>
  <c r="C43" i="1"/>
  <c r="C42" i="1"/>
  <c r="C41" i="1"/>
  <c r="G45" i="1"/>
  <c r="G44" i="1"/>
  <c r="G43" i="1"/>
  <c r="G42" i="1"/>
  <c r="G41" i="1"/>
  <c r="K45" i="1"/>
  <c r="K44" i="1"/>
  <c r="K43" i="1"/>
  <c r="K42" i="1"/>
  <c r="K63" i="1" s="1"/>
  <c r="K41" i="1"/>
  <c r="O45" i="1"/>
  <c r="O44" i="1"/>
  <c r="O43" i="1"/>
  <c r="O42" i="1"/>
  <c r="O41" i="1"/>
  <c r="S41" i="1"/>
  <c r="W45" i="1"/>
  <c r="W44" i="1"/>
  <c r="W43" i="1"/>
  <c r="W42" i="1"/>
  <c r="W41" i="1"/>
  <c r="W13" i="1"/>
  <c r="W12" i="1"/>
  <c r="W11" i="1"/>
  <c r="W10" i="1"/>
  <c r="W9" i="1"/>
  <c r="G13" i="1"/>
  <c r="G12" i="1"/>
  <c r="G11" i="1"/>
  <c r="O10" i="1"/>
  <c r="O11" i="1"/>
  <c r="O12" i="1"/>
  <c r="O13" i="1"/>
  <c r="S31" i="1"/>
  <c r="S9" i="1"/>
  <c r="O9" i="1"/>
  <c r="O31" i="1" s="1"/>
  <c r="C13" i="1"/>
  <c r="C12" i="1"/>
  <c r="C11" i="1"/>
  <c r="C10" i="1"/>
  <c r="C9" i="1"/>
  <c r="G9" i="1"/>
  <c r="G10" i="1"/>
  <c r="K13" i="1"/>
  <c r="K12" i="1"/>
  <c r="K11" i="1"/>
  <c r="K10" i="1"/>
  <c r="K9" i="1"/>
  <c r="O63" i="1"/>
  <c r="C31" i="1"/>
  <c r="R31" i="1"/>
  <c r="N31" i="1"/>
  <c r="J31" i="1"/>
  <c r="F31" i="1"/>
  <c r="B31" i="1"/>
  <c r="C63" i="1" l="1"/>
  <c r="G63" i="1"/>
  <c r="W31" i="1"/>
  <c r="G31" i="1"/>
  <c r="K31" i="1"/>
</calcChain>
</file>

<file path=xl/sharedStrings.xml><?xml version="1.0" encoding="utf-8"?>
<sst xmlns="http://schemas.openxmlformats.org/spreadsheetml/2006/main" count="50" uniqueCount="12">
  <si>
    <t>Time</t>
  </si>
  <si>
    <t>Na1</t>
  </si>
  <si>
    <t>Rate</t>
  </si>
  <si>
    <t>5 degrees at 40s gate time</t>
  </si>
  <si>
    <t>10 degrees at 40s gate time</t>
  </si>
  <si>
    <t>15 degrees at 40s gate time</t>
  </si>
  <si>
    <t>20 degrees at 40s gate time</t>
  </si>
  <si>
    <t>25 degrees at 40s gate time</t>
  </si>
  <si>
    <t>30 degrees at 40s gate time</t>
  </si>
  <si>
    <t>NEGATIVE</t>
  </si>
  <si>
    <t>POSITIVE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</si>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</sst>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48"/>
      <color theme="1"/>
      <name val="Calibri (Body)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1DEA-D11D-8B41-940B-03A1CFCAA103}">
  <dimension ref="A2:X69"/>
  <sheetViews>
    <sheetView tabSelected="1" topLeftCell="O33" zoomScale="130" zoomScaleNormal="130" workbookViewId="0">
      <selection activeCell="W70" sqref="W70"/>
    </sheetView>
  </sheetViews>
  <sheetFormatPr baseColWidth="10" defaultRowHeight="16"/>
  <cols>
    <col min="4" max="4" width="4.6640625" customWidth="1"/>
    <col min="8" max="8" width="4.6640625" customWidth="1"/>
    <col min="12" max="12" width="4.6640625" customWidth="1"/>
    <col min="16" max="16" width="4.6640625" customWidth="1"/>
    <col min="20" max="20" width="4.6640625" customWidth="1"/>
  </cols>
  <sheetData>
    <row r="2" spans="1:24">
      <c r="A2" s="15" t="s">
        <v>10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7" spans="1:24">
      <c r="A7" s="21" t="s">
        <v>3</v>
      </c>
      <c r="B7" s="21"/>
      <c r="C7" s="21"/>
      <c r="E7" s="21" t="s">
        <v>4</v>
      </c>
      <c r="F7" s="21"/>
      <c r="G7" s="21"/>
      <c r="I7" s="21" t="s">
        <v>5</v>
      </c>
      <c r="J7" s="21"/>
      <c r="K7" s="21"/>
      <c r="M7" s="21" t="s">
        <v>6</v>
      </c>
      <c r="N7" s="21"/>
      <c r="O7" s="21"/>
      <c r="Q7" s="21" t="s">
        <v>7</v>
      </c>
      <c r="R7" s="21"/>
      <c r="S7" s="21"/>
      <c r="U7" s="17" t="s">
        <v>8</v>
      </c>
      <c r="V7" s="18"/>
      <c r="W7" s="19"/>
      <c r="X7" s="5"/>
    </row>
    <row r="8" spans="1:24">
      <c r="A8" s="1" t="s">
        <v>11</v>
      </c>
      <c r="B8" s="1" t="s">
        <v>1</v>
      </c>
      <c r="C8" s="1" t="s">
        <v>2</v>
      </c>
      <c r="E8" s="1" t="s">
        <v>0</v>
      </c>
      <c r="F8" s="1" t="s">
        <v>1</v>
      </c>
      <c r="G8" s="1" t="s">
        <v>2</v>
      </c>
      <c r="I8" s="1" t="s">
        <v>0</v>
      </c>
      <c r="J8" s="1" t="s">
        <v>1</v>
      </c>
      <c r="K8" s="1" t="s">
        <v>2</v>
      </c>
      <c r="M8" s="1" t="s">
        <v>0</v>
      </c>
      <c r="N8" s="1" t="s">
        <v>1</v>
      </c>
      <c r="O8" s="1" t="s">
        <v>2</v>
      </c>
      <c r="Q8" s="1" t="s">
        <v>0</v>
      </c>
      <c r="R8" s="1" t="s">
        <v>1</v>
      </c>
      <c r="S8" s="1" t="s">
        <v>2</v>
      </c>
      <c r="U8" s="6" t="s">
        <v>0</v>
      </c>
      <c r="V8" s="7" t="s">
        <v>1</v>
      </c>
      <c r="W8" s="1" t="s">
        <v>2</v>
      </c>
      <c r="X8" s="5"/>
    </row>
    <row r="9" spans="1:24">
      <c r="A9" s="1">
        <v>40</v>
      </c>
      <c r="B9" s="1">
        <v>1718</v>
      </c>
      <c r="C9" s="1">
        <f>B9/40</f>
        <v>42.95</v>
      </c>
      <c r="E9" s="1">
        <v>40</v>
      </c>
      <c r="F9" s="1">
        <v>1063</v>
      </c>
      <c r="G9" s="1">
        <f>F9/40</f>
        <v>26.574999999999999</v>
      </c>
      <c r="I9" s="1">
        <v>40</v>
      </c>
      <c r="J9" s="1">
        <v>332</v>
      </c>
      <c r="K9" s="1">
        <f>J9/40</f>
        <v>8.3000000000000007</v>
      </c>
      <c r="M9" s="1">
        <v>40</v>
      </c>
      <c r="N9" s="1">
        <v>46</v>
      </c>
      <c r="O9" s="1">
        <f>N9/40</f>
        <v>1.1499999999999999</v>
      </c>
      <c r="Q9" s="1">
        <v>40</v>
      </c>
      <c r="R9" s="1">
        <v>9</v>
      </c>
      <c r="S9" s="1">
        <f>R9/40</f>
        <v>0.22500000000000001</v>
      </c>
      <c r="U9" s="6">
        <v>40</v>
      </c>
      <c r="V9" s="7">
        <v>4</v>
      </c>
      <c r="W9" s="1">
        <f>V9/40</f>
        <v>0.1</v>
      </c>
      <c r="X9" s="5"/>
    </row>
    <row r="10" spans="1:24">
      <c r="A10" s="1">
        <v>80</v>
      </c>
      <c r="B10" s="1">
        <v>1715</v>
      </c>
      <c r="C10" s="1">
        <f>B10/40</f>
        <v>42.875</v>
      </c>
      <c r="E10" s="1">
        <v>80</v>
      </c>
      <c r="F10" s="1">
        <v>1118</v>
      </c>
      <c r="G10" s="1">
        <f>F10/40</f>
        <v>27.95</v>
      </c>
      <c r="I10" s="1">
        <v>80</v>
      </c>
      <c r="J10" s="1">
        <v>319</v>
      </c>
      <c r="K10" s="1">
        <f>J10/40</f>
        <v>7.9749999999999996</v>
      </c>
      <c r="M10" s="1">
        <v>80</v>
      </c>
      <c r="N10" s="1">
        <v>52</v>
      </c>
      <c r="O10" s="1">
        <f t="shared" ref="O10:O13" si="0">N10/40</f>
        <v>1.3</v>
      </c>
      <c r="Q10" s="1">
        <v>80</v>
      </c>
      <c r="R10" s="1">
        <v>18</v>
      </c>
      <c r="S10" s="1">
        <f t="shared" ref="S10:S15" si="1">R10/40</f>
        <v>0.45</v>
      </c>
      <c r="U10" s="6">
        <v>80</v>
      </c>
      <c r="V10" s="7">
        <v>5</v>
      </c>
      <c r="W10" s="1">
        <f t="shared" ref="W10:W29" si="2">V10/40</f>
        <v>0.125</v>
      </c>
      <c r="X10" s="5"/>
    </row>
    <row r="11" spans="1:24">
      <c r="A11" s="1">
        <v>120.1</v>
      </c>
      <c r="B11" s="1">
        <v>1754</v>
      </c>
      <c r="C11" s="1">
        <f>B11/40</f>
        <v>43.85</v>
      </c>
      <c r="E11" s="1">
        <v>120.1</v>
      </c>
      <c r="F11" s="1">
        <v>1007</v>
      </c>
      <c r="G11" s="1">
        <f>F11/40</f>
        <v>25.175000000000001</v>
      </c>
      <c r="I11" s="1">
        <v>120.1</v>
      </c>
      <c r="J11" s="1">
        <v>344</v>
      </c>
      <c r="K11" s="1">
        <f>J11/40</f>
        <v>8.6</v>
      </c>
      <c r="M11" s="1">
        <v>120.1</v>
      </c>
      <c r="N11" s="1">
        <v>33</v>
      </c>
      <c r="O11" s="1">
        <f t="shared" si="0"/>
        <v>0.82499999999999996</v>
      </c>
      <c r="Q11" s="1">
        <v>120.1</v>
      </c>
      <c r="R11" s="1">
        <v>12</v>
      </c>
      <c r="S11" s="1">
        <f t="shared" si="1"/>
        <v>0.3</v>
      </c>
      <c r="U11" s="6">
        <v>120.1</v>
      </c>
      <c r="V11" s="7">
        <v>5</v>
      </c>
      <c r="W11" s="1">
        <f t="shared" si="2"/>
        <v>0.125</v>
      </c>
      <c r="X11" s="5"/>
    </row>
    <row r="12" spans="1:24">
      <c r="A12" s="1">
        <v>160.1</v>
      </c>
      <c r="B12" s="1">
        <v>1799</v>
      </c>
      <c r="C12" s="1">
        <f>B12/40</f>
        <v>44.975000000000001</v>
      </c>
      <c r="E12" s="1">
        <v>160.1</v>
      </c>
      <c r="F12" s="1">
        <v>1068</v>
      </c>
      <c r="G12" s="1">
        <f t="shared" ref="G12:G13" si="3">F12/40</f>
        <v>26.7</v>
      </c>
      <c r="I12" s="1">
        <v>160.1</v>
      </c>
      <c r="J12" s="1">
        <v>324</v>
      </c>
      <c r="K12" s="1">
        <f>J12/40</f>
        <v>8.1</v>
      </c>
      <c r="M12" s="1">
        <v>160.1</v>
      </c>
      <c r="N12" s="1">
        <v>46</v>
      </c>
      <c r="O12" s="1">
        <f t="shared" si="0"/>
        <v>1.1499999999999999</v>
      </c>
      <c r="Q12" s="1">
        <v>160.1</v>
      </c>
      <c r="R12" s="1">
        <v>16</v>
      </c>
      <c r="S12" s="1">
        <f t="shared" si="1"/>
        <v>0.4</v>
      </c>
      <c r="U12" s="6">
        <v>160.1</v>
      </c>
      <c r="V12" s="7">
        <v>4</v>
      </c>
      <c r="W12" s="1">
        <f t="shared" si="2"/>
        <v>0.1</v>
      </c>
      <c r="X12" s="5"/>
    </row>
    <row r="13" spans="1:24">
      <c r="A13" s="1">
        <v>200.1</v>
      </c>
      <c r="B13" s="1">
        <v>1776</v>
      </c>
      <c r="C13" s="1">
        <f>B13/40</f>
        <v>44.4</v>
      </c>
      <c r="E13" s="1">
        <v>200.1</v>
      </c>
      <c r="F13" s="1">
        <v>1146</v>
      </c>
      <c r="G13" s="1">
        <f t="shared" si="3"/>
        <v>28.65</v>
      </c>
      <c r="I13" s="1">
        <v>200.1</v>
      </c>
      <c r="J13" s="1">
        <v>329</v>
      </c>
      <c r="K13" s="1">
        <f>J13/40</f>
        <v>8.2249999999999996</v>
      </c>
      <c r="M13" s="1">
        <v>200.1</v>
      </c>
      <c r="N13" s="1">
        <v>52</v>
      </c>
      <c r="O13" s="1">
        <f t="shared" si="0"/>
        <v>1.3</v>
      </c>
      <c r="Q13" s="1">
        <v>200.1</v>
      </c>
      <c r="R13" s="1">
        <v>13</v>
      </c>
      <c r="S13" s="1">
        <f t="shared" si="1"/>
        <v>0.32500000000000001</v>
      </c>
      <c r="U13" s="6">
        <v>200.1</v>
      </c>
      <c r="V13" s="7">
        <v>2</v>
      </c>
      <c r="W13" s="1">
        <f t="shared" si="2"/>
        <v>0.05</v>
      </c>
      <c r="X13" s="5"/>
    </row>
    <row r="14" spans="1:24">
      <c r="A14" s="1"/>
      <c r="B14" s="1"/>
      <c r="C14" s="1"/>
      <c r="E14" s="1"/>
      <c r="F14" s="1"/>
      <c r="G14" s="1"/>
      <c r="I14" s="1"/>
      <c r="J14" s="1"/>
      <c r="K14" s="1"/>
      <c r="M14" s="1"/>
      <c r="N14" s="1"/>
      <c r="O14" s="1"/>
      <c r="Q14" s="1">
        <v>240.2</v>
      </c>
      <c r="R14" s="1">
        <v>19</v>
      </c>
      <c r="S14" s="1">
        <f t="shared" si="1"/>
        <v>0.47499999999999998</v>
      </c>
      <c r="U14" s="6">
        <v>240.2</v>
      </c>
      <c r="V14" s="7">
        <v>5</v>
      </c>
      <c r="W14" s="1">
        <f>V14/40</f>
        <v>0.125</v>
      </c>
      <c r="X14" s="5"/>
    </row>
    <row r="15" spans="1:24">
      <c r="A15" s="1"/>
      <c r="B15" s="1"/>
      <c r="C15" s="1"/>
      <c r="E15" s="1"/>
      <c r="F15" s="1"/>
      <c r="G15" s="1"/>
      <c r="I15" s="1"/>
      <c r="J15" s="1"/>
      <c r="K15" s="1"/>
      <c r="M15" s="1"/>
      <c r="N15" s="1"/>
      <c r="O15" s="1"/>
      <c r="Q15" s="1">
        <v>280.2</v>
      </c>
      <c r="R15" s="1">
        <v>17</v>
      </c>
      <c r="S15" s="1">
        <f t="shared" si="1"/>
        <v>0.42499999999999999</v>
      </c>
      <c r="U15" s="6">
        <v>280.2</v>
      </c>
      <c r="V15" s="7">
        <v>3</v>
      </c>
      <c r="W15" s="1">
        <f t="shared" si="2"/>
        <v>7.4999999999999997E-2</v>
      </c>
      <c r="X15" s="5"/>
    </row>
    <row r="16" spans="1:24">
      <c r="A16" s="1"/>
      <c r="B16" s="1"/>
      <c r="C16" s="1"/>
      <c r="E16" s="1"/>
      <c r="F16" s="1"/>
      <c r="G16" s="1"/>
      <c r="I16" s="1"/>
      <c r="J16" s="1"/>
      <c r="K16" s="1"/>
      <c r="M16" s="1"/>
      <c r="N16" s="1"/>
      <c r="O16" s="1"/>
      <c r="Q16" s="1"/>
      <c r="R16" s="1"/>
      <c r="S16" s="1"/>
      <c r="U16" s="6">
        <v>320.2</v>
      </c>
      <c r="V16" s="7">
        <v>3</v>
      </c>
      <c r="W16" s="1">
        <f t="shared" si="2"/>
        <v>7.4999999999999997E-2</v>
      </c>
      <c r="X16" s="5"/>
    </row>
    <row r="17" spans="1:24">
      <c r="A17" s="1"/>
      <c r="B17" s="1"/>
      <c r="C17" s="1"/>
      <c r="E17" s="1"/>
      <c r="F17" s="1"/>
      <c r="G17" s="1"/>
      <c r="I17" s="1"/>
      <c r="J17" s="1"/>
      <c r="K17" s="1"/>
      <c r="M17" s="1"/>
      <c r="N17" s="1"/>
      <c r="O17" s="1"/>
      <c r="Q17" s="1"/>
      <c r="R17" s="1"/>
      <c r="S17" s="1"/>
      <c r="U17" s="6">
        <v>360.2</v>
      </c>
      <c r="V17" s="7">
        <v>9</v>
      </c>
      <c r="W17" s="1">
        <f t="shared" si="2"/>
        <v>0.22500000000000001</v>
      </c>
      <c r="X17" s="5"/>
    </row>
    <row r="18" spans="1:24">
      <c r="A18" s="1"/>
      <c r="B18" s="1"/>
      <c r="C18" s="1"/>
      <c r="E18" s="1"/>
      <c r="F18" s="1"/>
      <c r="G18" s="1"/>
      <c r="I18" s="1"/>
      <c r="J18" s="1"/>
      <c r="K18" s="1"/>
      <c r="M18" s="1"/>
      <c r="N18" s="1"/>
      <c r="O18" s="1"/>
      <c r="Q18" s="1"/>
      <c r="R18" s="1"/>
      <c r="S18" s="1"/>
      <c r="U18" s="6">
        <v>400.3</v>
      </c>
      <c r="V18" s="7">
        <v>6</v>
      </c>
      <c r="W18" s="1">
        <f t="shared" si="2"/>
        <v>0.15</v>
      </c>
      <c r="X18" s="5"/>
    </row>
    <row r="19" spans="1:24">
      <c r="A19" s="1"/>
      <c r="B19" s="1"/>
      <c r="C19" s="1"/>
      <c r="E19" s="1"/>
      <c r="F19" s="1"/>
      <c r="G19" s="1"/>
      <c r="I19" s="1"/>
      <c r="J19" s="1"/>
      <c r="K19" s="1"/>
      <c r="M19" s="1"/>
      <c r="N19" s="1"/>
      <c r="O19" s="1"/>
      <c r="Q19" s="1"/>
      <c r="R19" s="1"/>
      <c r="S19" s="1"/>
      <c r="U19" s="6">
        <v>440.3</v>
      </c>
      <c r="V19" s="7">
        <v>4</v>
      </c>
      <c r="W19" s="1">
        <f t="shared" si="2"/>
        <v>0.1</v>
      </c>
      <c r="X19" s="5"/>
    </row>
    <row r="20" spans="1:24">
      <c r="A20" s="1"/>
      <c r="B20" s="1"/>
      <c r="C20" s="1"/>
      <c r="E20" s="1"/>
      <c r="F20" s="1"/>
      <c r="G20" s="1"/>
      <c r="I20" s="1"/>
      <c r="J20" s="1"/>
      <c r="K20" s="1"/>
      <c r="M20" s="1"/>
      <c r="N20" s="1"/>
      <c r="O20" s="1"/>
      <c r="Q20" s="1"/>
      <c r="R20" s="1"/>
      <c r="S20" s="1"/>
      <c r="U20" s="6">
        <v>480.3</v>
      </c>
      <c r="V20" s="7">
        <v>7</v>
      </c>
      <c r="W20" s="1">
        <f t="shared" si="2"/>
        <v>0.17499999999999999</v>
      </c>
      <c r="X20" s="5"/>
    </row>
    <row r="21" spans="1:24">
      <c r="A21" s="1"/>
      <c r="B21" s="1"/>
      <c r="C21" s="1"/>
      <c r="E21" s="1"/>
      <c r="F21" s="1"/>
      <c r="G21" s="1"/>
      <c r="I21" s="1"/>
      <c r="J21" s="1"/>
      <c r="K21" s="1"/>
      <c r="M21" s="1"/>
      <c r="N21" s="1"/>
      <c r="O21" s="1"/>
      <c r="Q21" s="1"/>
      <c r="R21" s="1"/>
      <c r="S21" s="1"/>
      <c r="U21" s="6">
        <v>520.4</v>
      </c>
      <c r="V21" s="7">
        <v>2</v>
      </c>
      <c r="W21" s="1">
        <f t="shared" si="2"/>
        <v>0.05</v>
      </c>
      <c r="X21" s="5"/>
    </row>
    <row r="22" spans="1:24">
      <c r="A22" s="1"/>
      <c r="B22" s="1"/>
      <c r="C22" s="1"/>
      <c r="E22" s="1"/>
      <c r="F22" s="1"/>
      <c r="G22" s="1"/>
      <c r="I22" s="1"/>
      <c r="J22" s="1"/>
      <c r="K22" s="1"/>
      <c r="M22" s="1"/>
      <c r="N22" s="1"/>
      <c r="O22" s="1"/>
      <c r="Q22" s="1"/>
      <c r="R22" s="1"/>
      <c r="S22" s="1"/>
      <c r="U22" s="6">
        <v>560.4</v>
      </c>
      <c r="V22" s="7">
        <v>2</v>
      </c>
      <c r="W22" s="1">
        <f t="shared" si="2"/>
        <v>0.05</v>
      </c>
      <c r="X22" s="5"/>
    </row>
    <row r="23" spans="1:24">
      <c r="A23" s="1"/>
      <c r="B23" s="1"/>
      <c r="C23" s="1"/>
      <c r="E23" s="1"/>
      <c r="F23" s="1"/>
      <c r="G23" s="1"/>
      <c r="I23" s="1"/>
      <c r="J23" s="1"/>
      <c r="K23" s="1"/>
      <c r="M23" s="1"/>
      <c r="N23" s="1"/>
      <c r="O23" s="1"/>
      <c r="Q23" s="1"/>
      <c r="R23" s="1"/>
      <c r="S23" s="1"/>
      <c r="U23" s="6">
        <v>600.4</v>
      </c>
      <c r="V23" s="7">
        <v>5</v>
      </c>
      <c r="W23" s="1">
        <f t="shared" si="2"/>
        <v>0.125</v>
      </c>
      <c r="X23" s="5"/>
    </row>
    <row r="24" spans="1:24">
      <c r="A24" s="1"/>
      <c r="B24" s="1"/>
      <c r="C24" s="1"/>
      <c r="E24" s="1"/>
      <c r="F24" s="1"/>
      <c r="G24" s="1"/>
      <c r="I24" s="1"/>
      <c r="J24" s="1"/>
      <c r="K24" s="1"/>
      <c r="M24" s="1"/>
      <c r="N24" s="1"/>
      <c r="O24" s="1"/>
      <c r="Q24" s="1"/>
      <c r="R24" s="1"/>
      <c r="S24" s="1"/>
      <c r="U24" s="6">
        <v>640.5</v>
      </c>
      <c r="V24" s="7">
        <v>2</v>
      </c>
      <c r="W24" s="1">
        <f t="shared" si="2"/>
        <v>0.05</v>
      </c>
      <c r="X24" s="5"/>
    </row>
    <row r="25" spans="1:24">
      <c r="A25" s="1"/>
      <c r="B25" s="1"/>
      <c r="C25" s="1"/>
      <c r="E25" s="1"/>
      <c r="F25" s="1"/>
      <c r="G25" s="1"/>
      <c r="I25" s="1"/>
      <c r="J25" s="1"/>
      <c r="K25" s="1"/>
      <c r="M25" s="1"/>
      <c r="N25" s="1"/>
      <c r="O25" s="1"/>
      <c r="Q25" s="1"/>
      <c r="R25" s="1"/>
      <c r="S25" s="1"/>
      <c r="U25" s="6">
        <v>680.5</v>
      </c>
      <c r="V25" s="7">
        <v>8</v>
      </c>
      <c r="W25" s="1">
        <f t="shared" si="2"/>
        <v>0.2</v>
      </c>
      <c r="X25" s="5"/>
    </row>
    <row r="26" spans="1:24">
      <c r="A26" s="1"/>
      <c r="B26" s="1"/>
      <c r="C26" s="1"/>
      <c r="E26" s="1"/>
      <c r="F26" s="1"/>
      <c r="G26" s="1"/>
      <c r="I26" s="1"/>
      <c r="J26" s="1"/>
      <c r="K26" s="1"/>
      <c r="M26" s="1"/>
      <c r="N26" s="1"/>
      <c r="O26" s="1"/>
      <c r="Q26" s="1"/>
      <c r="R26" s="1"/>
      <c r="S26" s="1"/>
      <c r="U26" s="6">
        <v>720.5</v>
      </c>
      <c r="V26" s="7">
        <v>4</v>
      </c>
      <c r="W26" s="1">
        <f t="shared" si="2"/>
        <v>0.1</v>
      </c>
      <c r="X26" s="5"/>
    </row>
    <row r="27" spans="1:24">
      <c r="A27" s="1"/>
      <c r="B27" s="1"/>
      <c r="C27" s="1"/>
      <c r="E27" s="1"/>
      <c r="F27" s="1"/>
      <c r="G27" s="1"/>
      <c r="I27" s="1"/>
      <c r="J27" s="1"/>
      <c r="K27" s="1"/>
      <c r="M27" s="1"/>
      <c r="N27" s="1"/>
      <c r="O27" s="1"/>
      <c r="Q27" s="1"/>
      <c r="R27" s="1"/>
      <c r="S27" s="1"/>
      <c r="U27" s="6">
        <v>760.5</v>
      </c>
      <c r="V27" s="7">
        <v>8</v>
      </c>
      <c r="W27" s="1">
        <f t="shared" si="2"/>
        <v>0.2</v>
      </c>
      <c r="X27" s="5"/>
    </row>
    <row r="28" spans="1:24">
      <c r="A28" s="1"/>
      <c r="B28" s="1"/>
      <c r="C28" s="1"/>
      <c r="E28" s="1"/>
      <c r="F28" s="1"/>
      <c r="G28" s="1"/>
      <c r="I28" s="1"/>
      <c r="J28" s="1"/>
      <c r="K28" s="1"/>
      <c r="M28" s="1"/>
      <c r="N28" s="1"/>
      <c r="O28" s="1"/>
      <c r="Q28" s="1"/>
      <c r="R28" s="1"/>
      <c r="S28" s="1"/>
      <c r="U28" s="6">
        <v>800.6</v>
      </c>
      <c r="V28" s="7">
        <v>5</v>
      </c>
      <c r="W28" s="1">
        <f t="shared" si="2"/>
        <v>0.125</v>
      </c>
      <c r="X28" s="5"/>
    </row>
    <row r="29" spans="1:24">
      <c r="A29" s="1"/>
      <c r="B29" s="1"/>
      <c r="C29" s="1"/>
      <c r="E29" s="1"/>
      <c r="F29" s="1"/>
      <c r="G29" s="1"/>
      <c r="I29" s="1"/>
      <c r="J29" s="1"/>
      <c r="K29" s="1"/>
      <c r="M29" s="1"/>
      <c r="N29" s="1"/>
      <c r="O29" s="1"/>
      <c r="Q29" s="1"/>
      <c r="R29" s="1"/>
      <c r="S29" s="1"/>
      <c r="U29" s="6">
        <v>840.6</v>
      </c>
      <c r="V29" s="7">
        <v>25</v>
      </c>
      <c r="W29" s="1">
        <f t="shared" si="2"/>
        <v>0.625</v>
      </c>
      <c r="X29" s="5"/>
    </row>
    <row r="30" spans="1:24" ht="17" thickBot="1">
      <c r="A30" s="2"/>
      <c r="B30" s="2"/>
      <c r="C30" s="1"/>
      <c r="E30" s="2"/>
      <c r="F30" s="2"/>
      <c r="G30" s="1"/>
      <c r="I30" s="2"/>
      <c r="J30" s="2"/>
      <c r="K30" s="1"/>
      <c r="M30" s="2"/>
      <c r="N30" s="2"/>
      <c r="O30" s="1"/>
      <c r="Q30" s="2"/>
      <c r="R30" s="2"/>
      <c r="S30" s="1"/>
      <c r="U30" s="8"/>
      <c r="V30" s="9"/>
      <c r="W30" s="1"/>
      <c r="X30" s="5"/>
    </row>
    <row r="31" spans="1:24" ht="18" thickTop="1" thickBot="1">
      <c r="A31" s="3"/>
      <c r="B31" s="4">
        <f>SUM(B9:B30)</f>
        <v>8762</v>
      </c>
      <c r="C31" s="1">
        <f>AVERAGE(C9:C30)</f>
        <v>43.81</v>
      </c>
      <c r="E31" s="3"/>
      <c r="F31" s="4">
        <f>SUM(F9:F30)</f>
        <v>5402</v>
      </c>
      <c r="G31" s="1">
        <f>AVERAGE(G9:G29)</f>
        <v>27.01</v>
      </c>
      <c r="I31" s="3"/>
      <c r="J31" s="4">
        <f>SUM(J9:J30)</f>
        <v>1648</v>
      </c>
      <c r="K31" s="1">
        <f>AVERAGE(K9:K29)</f>
        <v>8.24</v>
      </c>
      <c r="M31" s="3"/>
      <c r="N31" s="4">
        <f>SUM(N9:N30)</f>
        <v>229</v>
      </c>
      <c r="O31" s="1">
        <f>AVERAGE(O9:O29)</f>
        <v>1.145</v>
      </c>
      <c r="Q31" s="3"/>
      <c r="R31" s="4">
        <f>SUM(R9:R30)</f>
        <v>104</v>
      </c>
      <c r="S31" s="1">
        <f>AVERAGE(S9:S29)</f>
        <v>0.37142857142857139</v>
      </c>
      <c r="U31" s="10"/>
      <c r="V31" s="11">
        <f>SUM(V9:V30)</f>
        <v>118</v>
      </c>
      <c r="W31" s="1">
        <f>AVERAGE(W9:W29)</f>
        <v>0.14047619047619048</v>
      </c>
      <c r="X31" s="5"/>
    </row>
    <row r="32" spans="1:24" ht="17" thickTop="1">
      <c r="U32" s="5"/>
      <c r="V32" s="5"/>
      <c r="W32" s="5"/>
      <c r="X32" s="5"/>
    </row>
    <row r="34" spans="1:23">
      <c r="A34" s="15" t="s">
        <v>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9" spans="1:23">
      <c r="A39" s="17" t="s">
        <v>3</v>
      </c>
      <c r="B39" s="18"/>
      <c r="C39" s="19"/>
      <c r="D39" s="5"/>
      <c r="E39" s="17" t="s">
        <v>4</v>
      </c>
      <c r="F39" s="18"/>
      <c r="G39" s="19"/>
      <c r="H39" s="5"/>
      <c r="I39" s="17" t="s">
        <v>5</v>
      </c>
      <c r="J39" s="18"/>
      <c r="K39" s="19"/>
      <c r="L39" s="5"/>
      <c r="M39" s="17" t="s">
        <v>6</v>
      </c>
      <c r="N39" s="18"/>
      <c r="O39" s="19"/>
      <c r="P39" s="5"/>
      <c r="Q39" s="17" t="s">
        <v>7</v>
      </c>
      <c r="R39" s="18"/>
      <c r="S39" s="19"/>
      <c r="T39" s="5"/>
      <c r="U39" s="17" t="s">
        <v>8</v>
      </c>
      <c r="V39" s="18"/>
      <c r="W39" s="20"/>
    </row>
    <row r="40" spans="1:23">
      <c r="A40" s="6" t="s">
        <v>0</v>
      </c>
      <c r="B40" s="7" t="s">
        <v>1</v>
      </c>
      <c r="C40" s="1" t="s">
        <v>2</v>
      </c>
      <c r="D40" s="5"/>
      <c r="E40" s="6" t="s">
        <v>0</v>
      </c>
      <c r="F40" s="7" t="s">
        <v>1</v>
      </c>
      <c r="G40" s="1" t="s">
        <v>2</v>
      </c>
      <c r="H40" s="5"/>
      <c r="I40" s="6" t="s">
        <v>0</v>
      </c>
      <c r="J40" s="7" t="s">
        <v>1</v>
      </c>
      <c r="K40" s="1" t="s">
        <v>2</v>
      </c>
      <c r="L40" s="5"/>
      <c r="M40" s="6" t="s">
        <v>0</v>
      </c>
      <c r="N40" s="7" t="s">
        <v>1</v>
      </c>
      <c r="O40" s="1" t="s">
        <v>2</v>
      </c>
      <c r="P40" s="5"/>
      <c r="Q40" s="6" t="s">
        <v>0</v>
      </c>
      <c r="R40" s="7" t="s">
        <v>1</v>
      </c>
      <c r="S40" s="1" t="s">
        <v>2</v>
      </c>
      <c r="T40" s="5"/>
      <c r="U40" s="6" t="s">
        <v>0</v>
      </c>
      <c r="V40" s="7" t="s">
        <v>1</v>
      </c>
      <c r="W40" s="1" t="s">
        <v>2</v>
      </c>
    </row>
    <row r="41" spans="1:23">
      <c r="A41" s="6">
        <v>40</v>
      </c>
      <c r="B41" s="7">
        <v>1721</v>
      </c>
      <c r="C41" s="1">
        <f>B41/40</f>
        <v>43.024999999999999</v>
      </c>
      <c r="D41" s="5"/>
      <c r="E41" s="6">
        <v>40</v>
      </c>
      <c r="F41" s="7">
        <v>924</v>
      </c>
      <c r="G41" s="1">
        <f>F41/40</f>
        <v>23.1</v>
      </c>
      <c r="H41" s="5"/>
      <c r="I41" s="6">
        <v>40</v>
      </c>
      <c r="J41" s="7">
        <v>157</v>
      </c>
      <c r="K41" s="1">
        <f>J41/40</f>
        <v>3.9249999999999998</v>
      </c>
      <c r="L41" s="5"/>
      <c r="M41" s="6">
        <v>40</v>
      </c>
      <c r="N41" s="7">
        <v>46</v>
      </c>
      <c r="O41" s="1">
        <f>N41/40</f>
        <v>1.1499999999999999</v>
      </c>
      <c r="P41" s="5"/>
      <c r="Q41" s="6">
        <v>40</v>
      </c>
      <c r="R41" s="7">
        <v>14</v>
      </c>
      <c r="S41" s="1">
        <f>R41/40</f>
        <v>0.35</v>
      </c>
      <c r="T41" s="5"/>
      <c r="U41" s="6">
        <v>40</v>
      </c>
      <c r="V41" s="7">
        <v>3</v>
      </c>
      <c r="W41" s="1">
        <f>V41/40</f>
        <v>7.4999999999999997E-2</v>
      </c>
    </row>
    <row r="42" spans="1:23">
      <c r="A42" s="6">
        <v>80</v>
      </c>
      <c r="B42" s="7">
        <v>1801</v>
      </c>
      <c r="C42" s="1">
        <f t="shared" ref="C42:C45" si="4">B42/40</f>
        <v>45.024999999999999</v>
      </c>
      <c r="D42" s="5"/>
      <c r="E42" s="6">
        <v>80</v>
      </c>
      <c r="F42" s="7">
        <v>905</v>
      </c>
      <c r="G42" s="1">
        <f t="shared" ref="G42:G45" si="5">F42/40</f>
        <v>22.625</v>
      </c>
      <c r="H42" s="5"/>
      <c r="I42" s="6">
        <v>80</v>
      </c>
      <c r="J42" s="7">
        <v>169</v>
      </c>
      <c r="K42" s="1">
        <f t="shared" ref="K42:K45" si="6">J42/40</f>
        <v>4.2249999999999996</v>
      </c>
      <c r="L42" s="5"/>
      <c r="M42" s="6">
        <v>80</v>
      </c>
      <c r="N42" s="7">
        <v>44</v>
      </c>
      <c r="O42" s="1">
        <f t="shared" ref="O42:O45" si="7">N42/40</f>
        <v>1.1000000000000001</v>
      </c>
      <c r="P42" s="5"/>
      <c r="Q42" s="6">
        <v>80</v>
      </c>
      <c r="R42" s="7">
        <v>5</v>
      </c>
      <c r="S42" s="1">
        <f t="shared" ref="S42:S55" si="8">R42/40</f>
        <v>0.125</v>
      </c>
      <c r="T42" s="5"/>
      <c r="U42" s="6">
        <v>80</v>
      </c>
      <c r="V42" s="7">
        <v>4</v>
      </c>
      <c r="W42" s="1">
        <f t="shared" ref="W42:W68" si="9">V42/40</f>
        <v>0.1</v>
      </c>
    </row>
    <row r="43" spans="1:23">
      <c r="A43" s="6">
        <v>120.1</v>
      </c>
      <c r="B43" s="7">
        <v>1693</v>
      </c>
      <c r="C43" s="1">
        <f t="shared" si="4"/>
        <v>42.325000000000003</v>
      </c>
      <c r="D43" s="5"/>
      <c r="E43" s="6">
        <v>120.1</v>
      </c>
      <c r="F43" s="7">
        <v>898</v>
      </c>
      <c r="G43" s="1">
        <f t="shared" si="5"/>
        <v>22.45</v>
      </c>
      <c r="H43" s="5"/>
      <c r="I43" s="6">
        <v>120.1</v>
      </c>
      <c r="J43" s="7">
        <v>165</v>
      </c>
      <c r="K43" s="1">
        <f t="shared" si="6"/>
        <v>4.125</v>
      </c>
      <c r="L43" s="5"/>
      <c r="M43" s="6">
        <v>120.1</v>
      </c>
      <c r="N43" s="7">
        <v>42</v>
      </c>
      <c r="O43" s="1">
        <f t="shared" si="7"/>
        <v>1.05</v>
      </c>
      <c r="P43" s="5"/>
      <c r="Q43" s="6">
        <v>120.1</v>
      </c>
      <c r="R43" s="7">
        <v>8</v>
      </c>
      <c r="S43" s="1">
        <f t="shared" si="8"/>
        <v>0.2</v>
      </c>
      <c r="T43" s="5"/>
      <c r="U43" s="6">
        <v>120.1</v>
      </c>
      <c r="V43" s="7">
        <v>7</v>
      </c>
      <c r="W43" s="1">
        <f t="shared" si="9"/>
        <v>0.17499999999999999</v>
      </c>
    </row>
    <row r="44" spans="1:23">
      <c r="A44" s="6">
        <v>160.1</v>
      </c>
      <c r="B44" s="7">
        <v>1769</v>
      </c>
      <c r="C44" s="1">
        <f t="shared" si="4"/>
        <v>44.225000000000001</v>
      </c>
      <c r="D44" s="5"/>
      <c r="E44" s="6">
        <v>160.1</v>
      </c>
      <c r="F44" s="7">
        <v>878</v>
      </c>
      <c r="G44" s="1">
        <f t="shared" si="5"/>
        <v>21.95</v>
      </c>
      <c r="H44" s="5"/>
      <c r="I44" s="6">
        <v>160.1</v>
      </c>
      <c r="J44" s="7">
        <v>156</v>
      </c>
      <c r="K44" s="1">
        <f t="shared" si="6"/>
        <v>3.9</v>
      </c>
      <c r="L44" s="5"/>
      <c r="M44" s="6">
        <v>160.1</v>
      </c>
      <c r="N44" s="7">
        <v>38</v>
      </c>
      <c r="O44" s="1">
        <f t="shared" si="7"/>
        <v>0.95</v>
      </c>
      <c r="P44" s="5"/>
      <c r="Q44" s="6">
        <v>160.1</v>
      </c>
      <c r="R44" s="7">
        <v>11</v>
      </c>
      <c r="S44" s="1">
        <f t="shared" si="8"/>
        <v>0.27500000000000002</v>
      </c>
      <c r="T44" s="5"/>
      <c r="U44" s="6">
        <v>160.1</v>
      </c>
      <c r="V44" s="7">
        <v>5</v>
      </c>
      <c r="W44" s="1">
        <f t="shared" si="9"/>
        <v>0.125</v>
      </c>
    </row>
    <row r="45" spans="1:23">
      <c r="A45" s="6">
        <v>200.1</v>
      </c>
      <c r="B45" s="7">
        <v>1719</v>
      </c>
      <c r="C45" s="1">
        <f t="shared" si="4"/>
        <v>42.975000000000001</v>
      </c>
      <c r="D45" s="5"/>
      <c r="E45" s="6">
        <v>200.1</v>
      </c>
      <c r="F45" s="7">
        <v>913</v>
      </c>
      <c r="G45" s="1">
        <f t="shared" si="5"/>
        <v>22.824999999999999</v>
      </c>
      <c r="H45" s="5"/>
      <c r="I45" s="6">
        <v>200.1</v>
      </c>
      <c r="J45" s="7">
        <v>165</v>
      </c>
      <c r="K45" s="1">
        <f t="shared" si="6"/>
        <v>4.125</v>
      </c>
      <c r="L45" s="5"/>
      <c r="M45" s="6">
        <v>200.1</v>
      </c>
      <c r="N45" s="7">
        <v>47</v>
      </c>
      <c r="O45" s="1">
        <f t="shared" si="7"/>
        <v>1.175</v>
      </c>
      <c r="P45" s="5"/>
      <c r="Q45" s="6">
        <v>200.1</v>
      </c>
      <c r="R45" s="7">
        <v>3</v>
      </c>
      <c r="S45" s="1">
        <f t="shared" si="8"/>
        <v>7.4999999999999997E-2</v>
      </c>
      <c r="T45" s="5"/>
      <c r="U45" s="6">
        <v>200.1</v>
      </c>
      <c r="V45" s="7">
        <v>3</v>
      </c>
      <c r="W45" s="1">
        <f t="shared" si="9"/>
        <v>7.4999999999999997E-2</v>
      </c>
    </row>
    <row r="46" spans="1:23">
      <c r="A46" s="6"/>
      <c r="B46" s="7"/>
      <c r="C46" s="1"/>
      <c r="D46" s="5"/>
      <c r="E46" s="6"/>
      <c r="F46" s="7"/>
      <c r="G46" s="1"/>
      <c r="H46" s="5"/>
      <c r="I46" s="6"/>
      <c r="J46" s="7"/>
      <c r="K46" s="1"/>
      <c r="L46" s="5"/>
      <c r="M46" s="6"/>
      <c r="N46" s="7"/>
      <c r="O46" s="1"/>
      <c r="P46" s="5"/>
      <c r="Q46" s="6">
        <v>240.1</v>
      </c>
      <c r="R46" s="7">
        <v>8</v>
      </c>
      <c r="S46" s="1">
        <f t="shared" si="8"/>
        <v>0.2</v>
      </c>
      <c r="T46" s="5"/>
      <c r="U46" s="6">
        <v>240.1</v>
      </c>
      <c r="V46" s="7">
        <v>3</v>
      </c>
      <c r="W46" s="1">
        <f>V46/40</f>
        <v>7.4999999999999997E-2</v>
      </c>
    </row>
    <row r="47" spans="1:23">
      <c r="A47" s="6"/>
      <c r="B47" s="7"/>
      <c r="C47" s="1"/>
      <c r="D47" s="5"/>
      <c r="E47" s="6"/>
      <c r="F47" s="7"/>
      <c r="G47" s="1"/>
      <c r="H47" s="5"/>
      <c r="I47" s="6"/>
      <c r="J47" s="7"/>
      <c r="K47" s="1"/>
      <c r="L47" s="5"/>
      <c r="M47" s="6"/>
      <c r="N47" s="7"/>
      <c r="O47" s="1"/>
      <c r="P47" s="5"/>
      <c r="Q47" s="6">
        <v>280.2</v>
      </c>
      <c r="R47" s="7">
        <v>10</v>
      </c>
      <c r="S47" s="1">
        <f t="shared" si="8"/>
        <v>0.25</v>
      </c>
      <c r="T47" s="5"/>
      <c r="U47" s="6">
        <v>280.2</v>
      </c>
      <c r="V47" s="7">
        <v>3</v>
      </c>
      <c r="W47" s="1">
        <f t="shared" si="9"/>
        <v>7.4999999999999997E-2</v>
      </c>
    </row>
    <row r="48" spans="1:23">
      <c r="A48" s="6"/>
      <c r="B48" s="7"/>
      <c r="C48" s="1"/>
      <c r="D48" s="5"/>
      <c r="E48" s="6"/>
      <c r="F48" s="7"/>
      <c r="G48" s="1"/>
      <c r="H48" s="5"/>
      <c r="I48" s="6"/>
      <c r="J48" s="7"/>
      <c r="K48" s="1"/>
      <c r="L48" s="5"/>
      <c r="M48" s="6"/>
      <c r="N48" s="7"/>
      <c r="O48" s="1"/>
      <c r="P48" s="5"/>
      <c r="Q48" s="6">
        <v>320.2</v>
      </c>
      <c r="R48" s="7">
        <v>13</v>
      </c>
      <c r="S48" s="1">
        <f t="shared" si="8"/>
        <v>0.32500000000000001</v>
      </c>
      <c r="T48" s="5"/>
      <c r="U48" s="6">
        <v>320.2</v>
      </c>
      <c r="V48" s="7">
        <v>3</v>
      </c>
      <c r="W48" s="1">
        <f t="shared" si="9"/>
        <v>7.4999999999999997E-2</v>
      </c>
    </row>
    <row r="49" spans="1:23">
      <c r="A49" s="6"/>
      <c r="B49" s="7"/>
      <c r="C49" s="1"/>
      <c r="D49" s="5"/>
      <c r="E49" s="6"/>
      <c r="F49" s="7"/>
      <c r="G49" s="1"/>
      <c r="H49" s="5"/>
      <c r="I49" s="6"/>
      <c r="J49" s="7"/>
      <c r="K49" s="1"/>
      <c r="L49" s="5"/>
      <c r="M49" s="6"/>
      <c r="N49" s="7"/>
      <c r="O49" s="1"/>
      <c r="P49" s="5"/>
      <c r="Q49" s="6">
        <v>360.2</v>
      </c>
      <c r="R49" s="7">
        <v>15</v>
      </c>
      <c r="S49" s="1">
        <f t="shared" si="8"/>
        <v>0.375</v>
      </c>
      <c r="T49" s="5"/>
      <c r="U49" s="6">
        <v>360.2</v>
      </c>
      <c r="V49" s="7">
        <v>5</v>
      </c>
      <c r="W49" s="1">
        <f t="shared" si="9"/>
        <v>0.125</v>
      </c>
    </row>
    <row r="50" spans="1:23">
      <c r="A50" s="6"/>
      <c r="B50" s="7"/>
      <c r="C50" s="1"/>
      <c r="D50" s="5"/>
      <c r="E50" s="6"/>
      <c r="F50" s="7"/>
      <c r="G50" s="1"/>
      <c r="H50" s="5"/>
      <c r="I50" s="6"/>
      <c r="J50" s="7"/>
      <c r="K50" s="1"/>
      <c r="L50" s="5"/>
      <c r="M50" s="6"/>
      <c r="N50" s="7"/>
      <c r="O50" s="1"/>
      <c r="P50" s="5"/>
      <c r="Q50" s="6">
        <v>400.3</v>
      </c>
      <c r="R50" s="7">
        <v>7</v>
      </c>
      <c r="S50" s="1">
        <f t="shared" si="8"/>
        <v>0.17499999999999999</v>
      </c>
      <c r="T50" s="5"/>
      <c r="U50" s="6">
        <v>400.3</v>
      </c>
      <c r="V50" s="7">
        <v>7</v>
      </c>
      <c r="W50" s="1">
        <f t="shared" si="9"/>
        <v>0.17499999999999999</v>
      </c>
    </row>
    <row r="51" spans="1:23">
      <c r="A51" s="6"/>
      <c r="B51" s="7"/>
      <c r="C51" s="1"/>
      <c r="D51" s="5"/>
      <c r="E51" s="6"/>
      <c r="F51" s="7"/>
      <c r="G51" s="1"/>
      <c r="H51" s="5"/>
      <c r="I51" s="6"/>
      <c r="J51" s="7"/>
      <c r="K51" s="1"/>
      <c r="L51" s="5"/>
      <c r="M51" s="6"/>
      <c r="N51" s="7"/>
      <c r="O51" s="1"/>
      <c r="P51" s="5"/>
      <c r="Q51" s="6">
        <v>440.3</v>
      </c>
      <c r="R51" s="7">
        <v>6</v>
      </c>
      <c r="S51" s="1">
        <f t="shared" si="8"/>
        <v>0.15</v>
      </c>
      <c r="T51" s="5"/>
      <c r="U51" s="6">
        <v>440.3</v>
      </c>
      <c r="V51" s="7">
        <v>0</v>
      </c>
      <c r="W51" s="1">
        <v>0.05</v>
      </c>
    </row>
    <row r="52" spans="1:23">
      <c r="A52" s="6"/>
      <c r="B52" s="7"/>
      <c r="C52" s="1"/>
      <c r="D52" s="5"/>
      <c r="E52" s="6"/>
      <c r="F52" s="7"/>
      <c r="G52" s="1"/>
      <c r="H52" s="5"/>
      <c r="I52" s="6"/>
      <c r="J52" s="7"/>
      <c r="K52" s="1"/>
      <c r="L52" s="5"/>
      <c r="M52" s="6"/>
      <c r="N52" s="7"/>
      <c r="O52" s="1"/>
      <c r="P52" s="5"/>
      <c r="Q52" s="6">
        <v>480.3</v>
      </c>
      <c r="R52" s="7">
        <v>11</v>
      </c>
      <c r="S52" s="1">
        <f t="shared" si="8"/>
        <v>0.27500000000000002</v>
      </c>
      <c r="T52" s="5"/>
      <c r="U52" s="6">
        <v>480.3</v>
      </c>
      <c r="V52" s="7">
        <v>5</v>
      </c>
      <c r="W52" s="1">
        <f t="shared" si="9"/>
        <v>0.125</v>
      </c>
    </row>
    <row r="53" spans="1:23">
      <c r="A53" s="6"/>
      <c r="B53" s="7"/>
      <c r="C53" s="1"/>
      <c r="D53" s="5"/>
      <c r="E53" s="6"/>
      <c r="F53" s="7"/>
      <c r="G53" s="1"/>
      <c r="H53" s="5"/>
      <c r="I53" s="6"/>
      <c r="J53" s="7"/>
      <c r="K53" s="1"/>
      <c r="L53" s="5"/>
      <c r="M53" s="6"/>
      <c r="N53" s="7"/>
      <c r="O53" s="1"/>
      <c r="P53" s="5"/>
      <c r="Q53" s="6"/>
      <c r="R53" s="7"/>
      <c r="S53" s="1"/>
      <c r="T53" s="5"/>
      <c r="U53" s="6">
        <v>520.4</v>
      </c>
      <c r="V53" s="7">
        <v>4</v>
      </c>
      <c r="W53" s="1">
        <f t="shared" si="9"/>
        <v>0.1</v>
      </c>
    </row>
    <row r="54" spans="1:23">
      <c r="A54" s="6"/>
      <c r="B54" s="7"/>
      <c r="C54" s="1"/>
      <c r="D54" s="5"/>
      <c r="E54" s="6"/>
      <c r="F54" s="7"/>
      <c r="G54" s="1"/>
      <c r="H54" s="5"/>
      <c r="I54" s="6"/>
      <c r="J54" s="7"/>
      <c r="K54" s="1"/>
      <c r="L54" s="5"/>
      <c r="M54" s="6"/>
      <c r="N54" s="7"/>
      <c r="O54" s="1"/>
      <c r="P54" s="5"/>
      <c r="Q54" s="6"/>
      <c r="R54" s="7"/>
      <c r="S54" s="1"/>
      <c r="T54" s="5"/>
      <c r="U54" s="6">
        <v>560.4</v>
      </c>
      <c r="V54" s="7">
        <v>4</v>
      </c>
      <c r="W54" s="1">
        <f t="shared" si="9"/>
        <v>0.1</v>
      </c>
    </row>
    <row r="55" spans="1:23">
      <c r="A55" s="6"/>
      <c r="B55" s="7"/>
      <c r="C55" s="1"/>
      <c r="D55" s="5"/>
      <c r="E55" s="6"/>
      <c r="F55" s="7"/>
      <c r="G55" s="1"/>
      <c r="H55" s="5"/>
      <c r="I55" s="6"/>
      <c r="J55" s="7"/>
      <c r="K55" s="1"/>
      <c r="L55" s="5"/>
      <c r="M55" s="6"/>
      <c r="N55" s="7"/>
      <c r="O55" s="1"/>
      <c r="P55" s="5"/>
      <c r="Q55" s="6"/>
      <c r="R55" s="7"/>
      <c r="S55" s="1"/>
      <c r="T55" s="5"/>
      <c r="U55" s="6">
        <v>600.4</v>
      </c>
      <c r="V55" s="7">
        <v>6</v>
      </c>
      <c r="W55" s="1">
        <f t="shared" si="9"/>
        <v>0.15</v>
      </c>
    </row>
    <row r="56" spans="1:23">
      <c r="A56" s="6"/>
      <c r="B56" s="7"/>
      <c r="C56" s="1"/>
      <c r="D56" s="5"/>
      <c r="E56" s="6"/>
      <c r="F56" s="7"/>
      <c r="G56" s="1"/>
      <c r="H56" s="5"/>
      <c r="I56" s="6"/>
      <c r="J56" s="7"/>
      <c r="K56" s="1"/>
      <c r="L56" s="5"/>
      <c r="M56" s="6"/>
      <c r="N56" s="7"/>
      <c r="O56" s="1"/>
      <c r="P56" s="5"/>
      <c r="Q56" s="6"/>
      <c r="R56" s="7"/>
      <c r="S56" s="1"/>
      <c r="T56" s="5"/>
      <c r="U56" s="6">
        <v>640.5</v>
      </c>
      <c r="V56" s="7">
        <v>1</v>
      </c>
      <c r="W56" s="1">
        <f>V56/40</f>
        <v>2.5000000000000001E-2</v>
      </c>
    </row>
    <row r="57" spans="1:23">
      <c r="A57" s="6"/>
      <c r="B57" s="7"/>
      <c r="C57" s="1"/>
      <c r="D57" s="5"/>
      <c r="E57" s="6"/>
      <c r="F57" s="7"/>
      <c r="G57" s="1"/>
      <c r="H57" s="5"/>
      <c r="I57" s="6"/>
      <c r="J57" s="7"/>
      <c r="K57" s="1"/>
      <c r="L57" s="5"/>
      <c r="M57" s="6"/>
      <c r="N57" s="7"/>
      <c r="O57" s="1"/>
      <c r="P57" s="5"/>
      <c r="Q57" s="6"/>
      <c r="R57" s="7"/>
      <c r="S57" s="1"/>
      <c r="T57" s="5"/>
      <c r="U57" s="6">
        <v>680.5</v>
      </c>
      <c r="V57" s="7">
        <v>5</v>
      </c>
      <c r="W57" s="1">
        <f t="shared" si="9"/>
        <v>0.125</v>
      </c>
    </row>
    <row r="58" spans="1:23">
      <c r="A58" s="6"/>
      <c r="B58" s="7"/>
      <c r="C58" s="1"/>
      <c r="D58" s="5"/>
      <c r="E58" s="6"/>
      <c r="F58" s="7"/>
      <c r="G58" s="1"/>
      <c r="H58" s="5"/>
      <c r="I58" s="6"/>
      <c r="J58" s="7"/>
      <c r="K58" s="1"/>
      <c r="L58" s="5"/>
      <c r="M58" s="6"/>
      <c r="N58" s="7"/>
      <c r="O58" s="1"/>
      <c r="P58" s="5"/>
      <c r="Q58" s="6"/>
      <c r="R58" s="7"/>
      <c r="S58" s="1"/>
      <c r="T58" s="5"/>
      <c r="U58" s="6">
        <v>720.5</v>
      </c>
      <c r="V58" s="7">
        <v>4</v>
      </c>
      <c r="W58" s="1">
        <f t="shared" si="9"/>
        <v>0.1</v>
      </c>
    </row>
    <row r="59" spans="1:23">
      <c r="A59" s="6"/>
      <c r="B59" s="7"/>
      <c r="C59" s="1"/>
      <c r="D59" s="5"/>
      <c r="E59" s="6"/>
      <c r="F59" s="7"/>
      <c r="G59" s="1"/>
      <c r="H59" s="5"/>
      <c r="I59" s="6"/>
      <c r="J59" s="7"/>
      <c r="K59" s="1"/>
      <c r="L59" s="5"/>
      <c r="M59" s="6"/>
      <c r="N59" s="7"/>
      <c r="O59" s="1"/>
      <c r="P59" s="5"/>
      <c r="Q59" s="6"/>
      <c r="R59" s="7"/>
      <c r="S59" s="1"/>
      <c r="T59" s="5"/>
      <c r="U59" s="6">
        <v>760.5</v>
      </c>
      <c r="V59" s="7">
        <v>4</v>
      </c>
      <c r="W59" s="1">
        <f t="shared" si="9"/>
        <v>0.1</v>
      </c>
    </row>
    <row r="60" spans="1:23">
      <c r="A60" s="6"/>
      <c r="B60" s="7"/>
      <c r="C60" s="1"/>
      <c r="D60" s="5"/>
      <c r="E60" s="6"/>
      <c r="F60" s="7"/>
      <c r="G60" s="1"/>
      <c r="H60" s="5"/>
      <c r="I60" s="6"/>
      <c r="J60" s="7"/>
      <c r="K60" s="1"/>
      <c r="L60" s="5"/>
      <c r="M60" s="6"/>
      <c r="N60" s="7"/>
      <c r="O60" s="1"/>
      <c r="P60" s="5"/>
      <c r="Q60" s="6"/>
      <c r="R60" s="7"/>
      <c r="S60" s="1"/>
      <c r="T60" s="5"/>
      <c r="U60" s="6">
        <v>800.6</v>
      </c>
      <c r="V60" s="7">
        <v>2</v>
      </c>
      <c r="W60" s="1">
        <f t="shared" si="9"/>
        <v>0.05</v>
      </c>
    </row>
    <row r="61" spans="1:23">
      <c r="A61" s="6"/>
      <c r="B61" s="7"/>
      <c r="C61" s="1"/>
      <c r="D61" s="5"/>
      <c r="E61" s="6"/>
      <c r="F61" s="7"/>
      <c r="G61" s="1"/>
      <c r="H61" s="5"/>
      <c r="I61" s="6"/>
      <c r="J61" s="7"/>
      <c r="K61" s="1"/>
      <c r="L61" s="5"/>
      <c r="M61" s="6"/>
      <c r="N61" s="7"/>
      <c r="O61" s="1"/>
      <c r="P61" s="5"/>
      <c r="Q61" s="6"/>
      <c r="R61" s="7"/>
      <c r="S61" s="1"/>
      <c r="T61" s="5"/>
      <c r="U61" s="6">
        <v>840.6</v>
      </c>
      <c r="V61" s="7">
        <v>7</v>
      </c>
      <c r="W61" s="1">
        <f t="shared" si="9"/>
        <v>0.17499999999999999</v>
      </c>
    </row>
    <row r="62" spans="1:23" ht="17" thickBot="1">
      <c r="A62" s="8"/>
      <c r="B62" s="9"/>
      <c r="C62" s="1"/>
      <c r="D62" s="5"/>
      <c r="E62" s="8"/>
      <c r="F62" s="9"/>
      <c r="G62" s="1"/>
      <c r="H62" s="5"/>
      <c r="I62" s="8"/>
      <c r="J62" s="9"/>
      <c r="K62" s="1"/>
      <c r="L62" s="5"/>
      <c r="M62" s="8"/>
      <c r="N62" s="9"/>
      <c r="O62" s="1"/>
      <c r="P62" s="5"/>
      <c r="Q62" s="8"/>
      <c r="R62" s="9"/>
      <c r="S62" s="1"/>
      <c r="T62" s="5"/>
      <c r="U62" s="8">
        <v>880.6</v>
      </c>
      <c r="V62" s="9">
        <v>2</v>
      </c>
      <c r="W62" s="1">
        <f t="shared" si="9"/>
        <v>0.05</v>
      </c>
    </row>
    <row r="63" spans="1:23" ht="18" thickTop="1" thickBot="1">
      <c r="A63" s="10"/>
      <c r="B63" s="4">
        <f>SUM(B41:B62)</f>
        <v>8703</v>
      </c>
      <c r="C63" s="1">
        <f>AVERAGE(C41:C61)</f>
        <v>43.515000000000001</v>
      </c>
      <c r="D63" s="5"/>
      <c r="E63" s="10"/>
      <c r="F63" s="4">
        <f>SUM(F41:F62)</f>
        <v>4518</v>
      </c>
      <c r="G63" s="1">
        <f>AVERAGE(G41:G61)</f>
        <v>22.59</v>
      </c>
      <c r="H63" s="5"/>
      <c r="I63" s="10"/>
      <c r="J63" s="4">
        <f>SUM(J41:J62)</f>
        <v>812</v>
      </c>
      <c r="K63" s="1">
        <f>AVERAGE(K41:K61)</f>
        <v>4.0599999999999996</v>
      </c>
      <c r="L63" s="5"/>
      <c r="M63" s="10"/>
      <c r="N63" s="4">
        <f>SUM(N41:N62)</f>
        <v>217</v>
      </c>
      <c r="O63" s="1">
        <f>AVERAGE(O41:O61)</f>
        <v>1.085</v>
      </c>
      <c r="P63" s="5"/>
      <c r="Q63" s="10"/>
      <c r="R63" s="4">
        <f>SUM(R41:R62)</f>
        <v>111</v>
      </c>
      <c r="S63" s="1">
        <f>AVERAGE(S41:S61)</f>
        <v>0.23124999999999996</v>
      </c>
      <c r="T63" s="5"/>
      <c r="U63" s="10">
        <v>920.6</v>
      </c>
      <c r="V63" s="4">
        <v>3</v>
      </c>
      <c r="W63" s="1">
        <f t="shared" si="9"/>
        <v>7.4999999999999997E-2</v>
      </c>
    </row>
    <row r="64" spans="1:23" ht="17" thickTop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960.7</v>
      </c>
      <c r="V64" s="5">
        <v>3</v>
      </c>
      <c r="W64" s="5">
        <f t="shared" si="9"/>
        <v>7.4999999999999997E-2</v>
      </c>
    </row>
    <row r="65" spans="21:23">
      <c r="U65" s="13">
        <v>1000.7</v>
      </c>
      <c r="V65" s="13">
        <v>2</v>
      </c>
      <c r="W65" s="14">
        <f t="shared" si="9"/>
        <v>0.05</v>
      </c>
    </row>
    <row r="66" spans="21:23" ht="17" thickBot="1">
      <c r="U66" s="13">
        <v>1040.7</v>
      </c>
      <c r="V66" s="13">
        <v>2</v>
      </c>
      <c r="W66" s="14">
        <f t="shared" si="9"/>
        <v>0.05</v>
      </c>
    </row>
    <row r="67" spans="21:23" ht="18" thickTop="1" thickBot="1">
      <c r="U67" s="10">
        <v>1080.8</v>
      </c>
      <c r="V67" s="11">
        <v>2</v>
      </c>
      <c r="W67" s="12">
        <f t="shared" si="9"/>
        <v>0.05</v>
      </c>
    </row>
    <row r="68" spans="21:23" ht="17" thickTop="1">
      <c r="U68" s="13">
        <v>1120.8</v>
      </c>
      <c r="V68" s="13">
        <v>2</v>
      </c>
      <c r="W68" s="14">
        <f t="shared" si="9"/>
        <v>0.05</v>
      </c>
    </row>
    <row r="69" spans="21:23">
      <c r="V69">
        <f>SUM(V41:V68)</f>
        <v>101</v>
      </c>
      <c r="W69" s="14">
        <f>AVERAGE(W41:W68)</f>
        <v>9.1964285714285693E-2</v>
      </c>
    </row>
  </sheetData>
  <mergeCells count="14">
    <mergeCell ref="A2:W5"/>
    <mergeCell ref="U7:W7"/>
    <mergeCell ref="A7:C7"/>
    <mergeCell ref="E7:G7"/>
    <mergeCell ref="I7:K7"/>
    <mergeCell ref="M7:O7"/>
    <mergeCell ref="Q7:S7"/>
    <mergeCell ref="A34:W37"/>
    <mergeCell ref="A39:C39"/>
    <mergeCell ref="E39:G39"/>
    <mergeCell ref="I39:K39"/>
    <mergeCell ref="M39:O39"/>
    <mergeCell ref="Q39:S39"/>
    <mergeCell ref="U39:W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O'Sullivan</dc:creator>
  <cp:lastModifiedBy>Łukasz Ryszard Grzegorz Tomaszewski</cp:lastModifiedBy>
  <dcterms:created xsi:type="dcterms:W3CDTF">2019-11-11T15:12:38Z</dcterms:created>
  <dcterms:modified xsi:type="dcterms:W3CDTF">2019-11-13T10:44:39Z</dcterms:modified>
</cp:coreProperties>
</file>