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.r.g.tomaszewski/Documents/ACADEMIA/University Of Kent/Labs &amp; Computing Skills for Physicists/SLR.8 P2/"/>
    </mc:Choice>
  </mc:AlternateContent>
  <bookViews>
    <workbookView xWindow="0" yWindow="460" windowWidth="38400" windowHeight="1980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Sheet1!$K$85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L6" i="1"/>
  <c r="L3" i="1"/>
  <c r="J7" i="1"/>
  <c r="J6" i="1"/>
  <c r="J5" i="1"/>
  <c r="J4" i="1"/>
  <c r="J3" i="1"/>
  <c r="I7" i="1"/>
  <c r="I6" i="1"/>
  <c r="I5" i="1"/>
  <c r="I4" i="1"/>
  <c r="I3" i="1"/>
  <c r="I8" i="1"/>
  <c r="J8" i="1"/>
  <c r="B7" i="1"/>
  <c r="L12" i="1"/>
  <c r="L73" i="1"/>
  <c r="L60" i="1"/>
  <c r="L47" i="1"/>
  <c r="L34" i="1"/>
  <c r="L64" i="1"/>
  <c r="L67" i="1"/>
  <c r="L70" i="1"/>
  <c r="L51" i="1"/>
  <c r="L54" i="1"/>
  <c r="L57" i="1"/>
  <c r="L38" i="1"/>
  <c r="L41" i="1"/>
  <c r="L44" i="1"/>
  <c r="L25" i="1"/>
  <c r="L28" i="1"/>
  <c r="L31" i="1"/>
  <c r="L15" i="1"/>
  <c r="L18" i="1"/>
  <c r="L21" i="1"/>
</calcChain>
</file>

<file path=xl/sharedStrings.xml><?xml version="1.0" encoding="utf-8"?>
<sst xmlns="http://schemas.openxmlformats.org/spreadsheetml/2006/main" count="60" uniqueCount="21">
  <si>
    <t>Length of Pendulum Bob</t>
  </si>
  <si>
    <t>10 Degrees</t>
  </si>
  <si>
    <t>20 Degrees</t>
  </si>
  <si>
    <t>30 Degrees</t>
  </si>
  <si>
    <t>40 Degrees</t>
  </si>
  <si>
    <t>50 Degrees</t>
  </si>
  <si>
    <t>Mean</t>
  </si>
  <si>
    <t>Standard Deviation</t>
  </si>
  <si>
    <t>Standard Error</t>
  </si>
  <si>
    <t>(In Seconds)</t>
  </si>
  <si>
    <t>Value of (T)</t>
  </si>
  <si>
    <t>MEAN</t>
  </si>
  <si>
    <t>5 Degrees</t>
  </si>
  <si>
    <t>(In CM)</t>
  </si>
  <si>
    <t>Period (T)</t>
  </si>
  <si>
    <t>Time (s)</t>
  </si>
  <si>
    <t>Value of (g)</t>
  </si>
  <si>
    <t>Bin Range</t>
  </si>
  <si>
    <t>Bin</t>
  </si>
  <si>
    <t>Frequency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</si>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</sst>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0" xfId="0" applyNumberFormat="1"/>
    <xf numFmtId="0" fontId="1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5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</a:t>
            </a:r>
            <a:r>
              <a:rPr lang="en-US" baseline="0"/>
              <a:t>gram of Time Period of Pendulum</a:t>
            </a:r>
          </a:p>
          <a:p>
            <a:pPr>
              <a:defRPr/>
            </a:pPr>
            <a:r>
              <a:rPr lang="en-US" baseline="0"/>
              <a:t>10 Degree Displacement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Sheet1!$Q$12:$Q$16</c:f>
              <c:numCache>
                <c:formatCode>0.00</c:formatCode>
                <c:ptCount val="5"/>
                <c:pt idx="0">
                  <c:v>1.85</c:v>
                </c:pt>
                <c:pt idx="1">
                  <c:v>1.9</c:v>
                </c:pt>
                <c:pt idx="2">
                  <c:v>1.95</c:v>
                </c:pt>
                <c:pt idx="3">
                  <c:v>2.0</c:v>
                </c:pt>
                <c:pt idx="4">
                  <c:v>2.05</c:v>
                </c:pt>
              </c:numCache>
            </c:numRef>
          </c:cat>
          <c:val>
            <c:numRef>
              <c:f>Sheet1!$R$12:$R$16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31.0</c:v>
                </c:pt>
                <c:pt idx="3">
                  <c:v>41.0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93040048"/>
        <c:axId val="-1593035664"/>
      </c:barChart>
      <c:catAx>
        <c:axId val="-159304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035664"/>
        <c:crosses val="autoZero"/>
        <c:auto val="1"/>
        <c:lblAlgn val="ctr"/>
        <c:lblOffset val="100"/>
        <c:noMultiLvlLbl val="0"/>
      </c:catAx>
      <c:valAx>
        <c:axId val="-159303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0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Time Period Of Pendulum</a:t>
            </a:r>
          </a:p>
          <a:p>
            <a:pPr>
              <a:defRPr/>
            </a:pPr>
            <a:r>
              <a:rPr lang="en-US" baseline="0"/>
              <a:t>20 Degree Displacement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Sheet1!$Q$25:$Q$31</c:f>
              <c:numCache>
                <c:formatCode>0.00</c:formatCode>
                <c:ptCount val="7"/>
                <c:pt idx="0">
                  <c:v>1.85</c:v>
                </c:pt>
                <c:pt idx="1">
                  <c:v>1.9</c:v>
                </c:pt>
                <c:pt idx="2">
                  <c:v>1.95</c:v>
                </c:pt>
                <c:pt idx="3">
                  <c:v>2.0</c:v>
                </c:pt>
                <c:pt idx="4">
                  <c:v>2.05</c:v>
                </c:pt>
                <c:pt idx="5">
                  <c:v>2.1</c:v>
                </c:pt>
                <c:pt idx="6">
                  <c:v>2.15</c:v>
                </c:pt>
              </c:numCache>
            </c:numRef>
          </c:cat>
          <c:val>
            <c:numRef>
              <c:f>Sheet1!$R$25:$R$31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47.0</c:v>
                </c:pt>
                <c:pt idx="4">
                  <c:v>21.0</c:v>
                </c:pt>
                <c:pt idx="5">
                  <c:v>10.0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90031920"/>
        <c:axId val="-1590028048"/>
      </c:barChart>
      <c:catAx>
        <c:axId val="-15900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028048"/>
        <c:crosses val="autoZero"/>
        <c:auto val="1"/>
        <c:lblAlgn val="ctr"/>
        <c:lblOffset val="100"/>
        <c:noMultiLvlLbl val="0"/>
      </c:catAx>
      <c:valAx>
        <c:axId val="-1590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0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Time</a:t>
            </a:r>
            <a:r>
              <a:rPr lang="en-US" baseline="0"/>
              <a:t> Period of Pendulum</a:t>
            </a:r>
          </a:p>
          <a:p>
            <a:pPr>
              <a:defRPr/>
            </a:pPr>
            <a:r>
              <a:rPr lang="en-US" baseline="0"/>
              <a:t>30 Degree Displacement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Sheet1!$Q$38:$Q$44</c:f>
              <c:numCache>
                <c:formatCode>0.00</c:formatCode>
                <c:ptCount val="7"/>
                <c:pt idx="0">
                  <c:v>1.9</c:v>
                </c:pt>
                <c:pt idx="1">
                  <c:v>1.95</c:v>
                </c:pt>
                <c:pt idx="2">
                  <c:v>2.0</c:v>
                </c:pt>
                <c:pt idx="3">
                  <c:v>2.05</c:v>
                </c:pt>
                <c:pt idx="4">
                  <c:v>2.1</c:v>
                </c:pt>
                <c:pt idx="5">
                  <c:v>2.15</c:v>
                </c:pt>
                <c:pt idx="6">
                  <c:v>2.2</c:v>
                </c:pt>
              </c:numCache>
            </c:numRef>
          </c:cat>
          <c:val>
            <c:numRef>
              <c:f>Sheet1!$R$38:$R$44</c:f>
              <c:numCache>
                <c:formatCode>General</c:formatCode>
                <c:ptCount val="7"/>
                <c:pt idx="0">
                  <c:v>3.0</c:v>
                </c:pt>
                <c:pt idx="1">
                  <c:v>11.0</c:v>
                </c:pt>
                <c:pt idx="2">
                  <c:v>31.0</c:v>
                </c:pt>
                <c:pt idx="3">
                  <c:v>29.0</c:v>
                </c:pt>
                <c:pt idx="4">
                  <c:v>21.0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90007152"/>
        <c:axId val="-1590003120"/>
      </c:barChart>
      <c:catAx>
        <c:axId val="-159000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003120"/>
        <c:crosses val="autoZero"/>
        <c:auto val="1"/>
        <c:lblAlgn val="ctr"/>
        <c:lblOffset val="100"/>
        <c:noMultiLvlLbl val="0"/>
      </c:catAx>
      <c:valAx>
        <c:axId val="-159000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0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Time Period of Pendulum</a:t>
            </a:r>
          </a:p>
          <a:p>
            <a:pPr>
              <a:defRPr/>
            </a:pPr>
            <a:r>
              <a:rPr lang="en-US" baseline="0"/>
              <a:t>40 Degree Displacement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Sheet1!$R$50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Sheet1!$Q$51:$Q$57</c:f>
              <c:numCache>
                <c:formatCode>0.00</c:formatCode>
                <c:ptCount val="7"/>
                <c:pt idx="0">
                  <c:v>1.9</c:v>
                </c:pt>
                <c:pt idx="1">
                  <c:v>1.95</c:v>
                </c:pt>
                <c:pt idx="2">
                  <c:v>2.0</c:v>
                </c:pt>
                <c:pt idx="3">
                  <c:v>2.05</c:v>
                </c:pt>
                <c:pt idx="4">
                  <c:v>2.1</c:v>
                </c:pt>
                <c:pt idx="5">
                  <c:v>2.15</c:v>
                </c:pt>
                <c:pt idx="6">
                  <c:v>2.2</c:v>
                </c:pt>
              </c:numCache>
            </c:numRef>
          </c:cat>
          <c:val>
            <c:numRef>
              <c:f>Sheet1!$R$51:$R$57</c:f>
              <c:numCache>
                <c:formatCode>General</c:formatCode>
                <c:ptCount val="7"/>
                <c:pt idx="0">
                  <c:v>6.0</c:v>
                </c:pt>
                <c:pt idx="1">
                  <c:v>4.0</c:v>
                </c:pt>
                <c:pt idx="2">
                  <c:v>17.0</c:v>
                </c:pt>
                <c:pt idx="3">
                  <c:v>28.0</c:v>
                </c:pt>
                <c:pt idx="4">
                  <c:v>32.0</c:v>
                </c:pt>
                <c:pt idx="5">
                  <c:v>7.0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89982208"/>
        <c:axId val="-1589978176"/>
      </c:barChart>
      <c:catAx>
        <c:axId val="-15899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78176"/>
        <c:crosses val="autoZero"/>
        <c:auto val="1"/>
        <c:lblAlgn val="ctr"/>
        <c:lblOffset val="100"/>
        <c:noMultiLvlLbl val="0"/>
      </c:catAx>
      <c:valAx>
        <c:axId val="-158997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Time Period of Pendulum</a:t>
            </a:r>
          </a:p>
          <a:p>
            <a:pPr>
              <a:defRPr/>
            </a:pPr>
            <a:r>
              <a:rPr lang="en-US" baseline="0"/>
              <a:t>50 Degree Displacement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Sheet1!$Q$64:$Q$71</c:f>
              <c:numCache>
                <c:formatCode>0.00</c:formatCode>
                <c:ptCount val="8"/>
                <c:pt idx="0">
                  <c:v>1.9</c:v>
                </c:pt>
                <c:pt idx="1">
                  <c:v>1.95</c:v>
                </c:pt>
                <c:pt idx="2">
                  <c:v>2.0</c:v>
                </c:pt>
                <c:pt idx="3">
                  <c:v>2.05</c:v>
                </c:pt>
                <c:pt idx="4">
                  <c:v>2.1</c:v>
                </c:pt>
                <c:pt idx="5">
                  <c:v>2.15</c:v>
                </c:pt>
                <c:pt idx="6">
                  <c:v>2.2</c:v>
                </c:pt>
                <c:pt idx="7">
                  <c:v>2.25</c:v>
                </c:pt>
              </c:numCache>
            </c:numRef>
          </c:cat>
          <c:val>
            <c:numRef>
              <c:f>Sheet1!$R$64:$R$71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15.0</c:v>
                </c:pt>
                <c:pt idx="3">
                  <c:v>12.0</c:v>
                </c:pt>
                <c:pt idx="4">
                  <c:v>27.0</c:v>
                </c:pt>
                <c:pt idx="5">
                  <c:v>24.0</c:v>
                </c:pt>
                <c:pt idx="6">
                  <c:v>14.0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589952320"/>
        <c:axId val="-1589948288"/>
      </c:barChart>
      <c:catAx>
        <c:axId val="-15899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48288"/>
        <c:crosses val="autoZero"/>
        <c:auto val="1"/>
        <c:lblAlgn val="ctr"/>
        <c:lblOffset val="100"/>
        <c:noMultiLvlLbl val="0"/>
      </c:catAx>
      <c:valAx>
        <c:axId val="-158994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9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203200</xdr:rowOff>
    </xdr:from>
    <xdr:to>
      <xdr:col>25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25</xdr:col>
      <xdr:colOff>25400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25</xdr:col>
      <xdr:colOff>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24</xdr:col>
      <xdr:colOff>812800</xdr:colOff>
      <xdr:row>60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25</xdr:col>
      <xdr:colOff>0</xdr:colOff>
      <xdr:row>73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workbookViewId="0">
      <selection activeCell="J4" sqref="J4"/>
    </sheetView>
  </sheetViews>
  <sheetFormatPr baseColWidth="10" defaultRowHeight="16" x14ac:dyDescent="0.2"/>
  <sheetData>
    <row r="1" spans="1:18" x14ac:dyDescent="0.2">
      <c r="A1" s="46" t="s">
        <v>0</v>
      </c>
      <c r="B1" s="46"/>
      <c r="C1" s="2" t="s">
        <v>13</v>
      </c>
      <c r="E1" s="41"/>
      <c r="F1" s="41"/>
      <c r="G1" s="57"/>
      <c r="H1" s="41" t="s">
        <v>14</v>
      </c>
      <c r="I1" s="41" t="s">
        <v>15</v>
      </c>
      <c r="J1" s="3" t="s">
        <v>20</v>
      </c>
      <c r="L1" s="35"/>
      <c r="M1" s="35"/>
    </row>
    <row r="2" spans="1:18" x14ac:dyDescent="0.2">
      <c r="A2" s="1">
        <v>1</v>
      </c>
      <c r="B2" s="5">
        <v>94.9</v>
      </c>
      <c r="E2" s="40"/>
      <c r="F2" s="24"/>
      <c r="H2" s="40" t="s">
        <v>12</v>
      </c>
      <c r="I2" s="24">
        <v>1.94</v>
      </c>
      <c r="J2" s="58">
        <v>1.128E-2</v>
      </c>
      <c r="L2" s="51" t="s">
        <v>10</v>
      </c>
      <c r="M2" s="51"/>
    </row>
    <row r="3" spans="1:18" x14ac:dyDescent="0.2">
      <c r="A3" s="1">
        <v>2</v>
      </c>
      <c r="B3" s="5">
        <v>95.1</v>
      </c>
      <c r="E3" s="40"/>
      <c r="F3" s="24"/>
      <c r="H3" s="40" t="s">
        <v>1</v>
      </c>
      <c r="I3" s="24">
        <f>AVERAGE(L12)</f>
        <v>1.9403999999999999</v>
      </c>
      <c r="J3" s="58">
        <f>AVERAGE(L15)</f>
        <v>4.6280017286081478E-2</v>
      </c>
      <c r="L3" s="52">
        <f>AVERAGE(I2:I7)</f>
        <v>1.9992500000000006</v>
      </c>
      <c r="M3" s="52"/>
    </row>
    <row r="4" spans="1:18" x14ac:dyDescent="0.2">
      <c r="A4" s="1">
        <v>3</v>
      </c>
      <c r="B4" s="5">
        <v>95</v>
      </c>
      <c r="E4" s="40"/>
      <c r="F4" s="24"/>
      <c r="H4" s="40" t="s">
        <v>2</v>
      </c>
      <c r="I4" s="24">
        <f>AVERAGE(L25)</f>
        <v>1.9821000000000004</v>
      </c>
      <c r="J4" s="58">
        <f>AVERAGE(L31)</f>
        <v>1.1659560606444545E-2</v>
      </c>
      <c r="L4" s="34"/>
      <c r="M4" s="34"/>
    </row>
    <row r="5" spans="1:18" x14ac:dyDescent="0.2">
      <c r="A5" s="1">
        <v>4</v>
      </c>
      <c r="B5" s="5">
        <v>94.8</v>
      </c>
      <c r="E5" s="40"/>
      <c r="F5" s="24"/>
      <c r="H5" s="40" t="s">
        <v>3</v>
      </c>
      <c r="I5" s="24">
        <f>AVERAGE(L38)</f>
        <v>2.0132000000000012</v>
      </c>
      <c r="J5" s="58">
        <f>AVERAGE(L44)</f>
        <v>5.7715428674408268E-3</v>
      </c>
      <c r="L5" s="51" t="s">
        <v>16</v>
      </c>
      <c r="M5" s="51"/>
    </row>
    <row r="6" spans="1:18" x14ac:dyDescent="0.2">
      <c r="A6" s="1">
        <v>5</v>
      </c>
      <c r="B6" s="5">
        <v>94.9</v>
      </c>
      <c r="E6" s="40"/>
      <c r="F6" s="24"/>
      <c r="H6" s="40" t="s">
        <v>4</v>
      </c>
      <c r="I6" s="24">
        <f>AVERAGE(L51)</f>
        <v>2.0407000000000015</v>
      </c>
      <c r="J6" s="58">
        <f>AVERAGE(L57)</f>
        <v>6.596991968337013E-3</v>
      </c>
      <c r="L6" s="52">
        <f>((4)*(3.14159265358979^2)*(B7))/((L3)^2)</f>
        <v>937.72340252396089</v>
      </c>
      <c r="M6" s="52"/>
      <c r="N6" s="59">
        <f>AVERAGE(J8)</f>
        <v>1.4818424922727868E-2</v>
      </c>
    </row>
    <row r="7" spans="1:18" x14ac:dyDescent="0.2">
      <c r="A7" s="32" t="s">
        <v>11</v>
      </c>
      <c r="B7" s="33">
        <f>AVERAGE(B2:B6)</f>
        <v>94.940000000000012</v>
      </c>
      <c r="E7" s="40"/>
      <c r="F7" s="24"/>
      <c r="H7" s="40" t="s">
        <v>5</v>
      </c>
      <c r="I7" s="24">
        <f>AVERAGE(L64)</f>
        <v>2.0790999999999999</v>
      </c>
      <c r="J7" s="58">
        <f>AVERAGE(L70)</f>
        <v>7.3224368080633427E-3</v>
      </c>
    </row>
    <row r="8" spans="1:18" x14ac:dyDescent="0.2">
      <c r="A8" s="3"/>
      <c r="B8" s="5"/>
      <c r="E8" s="32"/>
      <c r="F8" s="7"/>
      <c r="H8" s="32" t="s">
        <v>11</v>
      </c>
      <c r="I8" s="7">
        <f>AVERAGE(I2:I7)</f>
        <v>1.9992500000000006</v>
      </c>
      <c r="J8" s="59">
        <f>AVERAGE(J2:J7)</f>
        <v>1.4818424922727868E-2</v>
      </c>
    </row>
    <row r="10" spans="1:18" ht="17" thickBot="1" x14ac:dyDescent="0.25">
      <c r="A10" s="1" t="s">
        <v>1</v>
      </c>
      <c r="B10" s="4" t="s">
        <v>9</v>
      </c>
      <c r="C10" s="2"/>
      <c r="D10" s="2"/>
      <c r="E10" s="2"/>
      <c r="F10" s="2"/>
      <c r="G10" s="2"/>
      <c r="H10" s="2"/>
      <c r="I10" s="2"/>
      <c r="J10" s="2"/>
    </row>
    <row r="11" spans="1:18" x14ac:dyDescent="0.2">
      <c r="A11" s="6">
        <v>1.83</v>
      </c>
      <c r="B11" s="7">
        <v>1.99</v>
      </c>
      <c r="C11" s="7">
        <v>2.02</v>
      </c>
      <c r="D11" s="7">
        <v>1.9</v>
      </c>
      <c r="E11" s="7">
        <v>1.99</v>
      </c>
      <c r="F11" s="7">
        <v>1.9</v>
      </c>
      <c r="G11" s="7">
        <v>1.92</v>
      </c>
      <c r="H11" s="7">
        <v>1.98</v>
      </c>
      <c r="I11" s="7">
        <v>1.92</v>
      </c>
      <c r="J11" s="8">
        <v>1.96</v>
      </c>
      <c r="K11" s="23"/>
      <c r="L11" s="47" t="s">
        <v>6</v>
      </c>
      <c r="M11" s="48"/>
      <c r="O11" s="26" t="s">
        <v>17</v>
      </c>
      <c r="Q11" s="39" t="s">
        <v>18</v>
      </c>
      <c r="R11" s="39" t="s">
        <v>19</v>
      </c>
    </row>
    <row r="12" spans="1:18" x14ac:dyDescent="0.2">
      <c r="A12" s="9">
        <v>1.93</v>
      </c>
      <c r="B12" s="10">
        <v>1.93</v>
      </c>
      <c r="C12" s="10">
        <v>1.92</v>
      </c>
      <c r="D12" s="10">
        <v>1.89</v>
      </c>
      <c r="E12" s="10">
        <v>1.9</v>
      </c>
      <c r="F12" s="10">
        <v>1.89</v>
      </c>
      <c r="G12" s="10">
        <v>1.94</v>
      </c>
      <c r="H12" s="10">
        <v>1.92</v>
      </c>
      <c r="I12" s="10">
        <v>1.95</v>
      </c>
      <c r="J12" s="11">
        <v>1.93</v>
      </c>
      <c r="K12" s="23"/>
      <c r="L12" s="49">
        <f>AVERAGE(A11:J20)</f>
        <v>1.9403999999999999</v>
      </c>
      <c r="M12" s="50"/>
      <c r="O12" s="24">
        <v>1.85</v>
      </c>
      <c r="Q12" s="37">
        <v>1.85</v>
      </c>
      <c r="R12" s="38">
        <v>5</v>
      </c>
    </row>
    <row r="13" spans="1:18" x14ac:dyDescent="0.2">
      <c r="A13" s="9">
        <v>1.83</v>
      </c>
      <c r="B13" s="10">
        <v>1.96</v>
      </c>
      <c r="C13" s="10">
        <v>1.96</v>
      </c>
      <c r="D13" s="10">
        <v>1.89</v>
      </c>
      <c r="E13" s="10">
        <v>1.92</v>
      </c>
      <c r="F13" s="10">
        <v>1.9</v>
      </c>
      <c r="G13" s="10">
        <v>1.97</v>
      </c>
      <c r="H13" s="10">
        <v>1.89</v>
      </c>
      <c r="I13" s="10">
        <v>1.93</v>
      </c>
      <c r="J13" s="11">
        <v>1.96</v>
      </c>
      <c r="K13" s="23"/>
      <c r="L13" s="27"/>
      <c r="M13" s="28"/>
      <c r="O13" s="24">
        <v>1.9</v>
      </c>
      <c r="Q13" s="37">
        <v>1.9</v>
      </c>
      <c r="R13" s="38">
        <v>19</v>
      </c>
    </row>
    <row r="14" spans="1:18" x14ac:dyDescent="0.2">
      <c r="A14" s="9">
        <v>1.9</v>
      </c>
      <c r="B14" s="10">
        <v>1.99</v>
      </c>
      <c r="C14" s="10">
        <v>1.92</v>
      </c>
      <c r="D14" s="10">
        <v>1.86</v>
      </c>
      <c r="E14" s="10">
        <v>1.86</v>
      </c>
      <c r="F14" s="10">
        <v>1.89</v>
      </c>
      <c r="G14" s="10">
        <v>1.87</v>
      </c>
      <c r="H14" s="10">
        <v>1.84</v>
      </c>
      <c r="I14" s="10">
        <v>1.96</v>
      </c>
      <c r="J14" s="11">
        <v>1.99</v>
      </c>
      <c r="K14" s="23"/>
      <c r="L14" s="53" t="s">
        <v>7</v>
      </c>
      <c r="M14" s="54"/>
      <c r="O14" s="24">
        <v>1.95</v>
      </c>
      <c r="Q14" s="37">
        <v>1.95</v>
      </c>
      <c r="R14" s="38">
        <v>31</v>
      </c>
    </row>
    <row r="15" spans="1:18" x14ac:dyDescent="0.2">
      <c r="A15" s="9">
        <v>1.96</v>
      </c>
      <c r="B15" s="10">
        <v>1.99</v>
      </c>
      <c r="C15" s="10">
        <v>1.99</v>
      </c>
      <c r="D15" s="10">
        <v>1.98</v>
      </c>
      <c r="E15" s="10">
        <v>1.93</v>
      </c>
      <c r="F15" s="10">
        <v>1.94</v>
      </c>
      <c r="G15" s="10">
        <v>1.89</v>
      </c>
      <c r="H15" s="10">
        <v>2.0299999999999998</v>
      </c>
      <c r="I15" s="10">
        <v>1.98</v>
      </c>
      <c r="J15" s="11">
        <v>1.98</v>
      </c>
      <c r="K15" s="23"/>
      <c r="L15" s="49">
        <f>STDEV(L12,A11:J20)</f>
        <v>4.6280017286081478E-2</v>
      </c>
      <c r="M15" s="50"/>
      <c r="O15" s="24">
        <v>2</v>
      </c>
      <c r="Q15" s="37">
        <v>2</v>
      </c>
      <c r="R15" s="38">
        <v>41</v>
      </c>
    </row>
    <row r="16" spans="1:18" x14ac:dyDescent="0.2">
      <c r="A16" s="9">
        <v>1.83</v>
      </c>
      <c r="B16" s="10">
        <v>1.99</v>
      </c>
      <c r="C16" s="10">
        <v>1.96</v>
      </c>
      <c r="D16" s="10">
        <v>1.99</v>
      </c>
      <c r="E16" s="10">
        <v>1.86</v>
      </c>
      <c r="F16" s="10">
        <v>1.91</v>
      </c>
      <c r="G16" s="10">
        <v>1.9</v>
      </c>
      <c r="H16" s="10">
        <v>1.96</v>
      </c>
      <c r="I16" s="10">
        <v>2</v>
      </c>
      <c r="J16" s="11">
        <v>1.93</v>
      </c>
      <c r="K16" s="23"/>
      <c r="L16" s="29"/>
      <c r="M16" s="30"/>
      <c r="O16" s="24">
        <v>2.0499999999999998</v>
      </c>
      <c r="Q16" s="37">
        <v>2.0499999999999998</v>
      </c>
      <c r="R16" s="38">
        <v>4</v>
      </c>
    </row>
    <row r="17" spans="1:18" x14ac:dyDescent="0.2">
      <c r="A17" s="9">
        <v>1.93</v>
      </c>
      <c r="B17" s="10">
        <v>1.9</v>
      </c>
      <c r="C17" s="10">
        <v>1.96</v>
      </c>
      <c r="D17" s="10">
        <v>1.95</v>
      </c>
      <c r="E17" s="10">
        <v>1.9</v>
      </c>
      <c r="F17" s="10">
        <v>1.91</v>
      </c>
      <c r="G17" s="10">
        <v>1.94</v>
      </c>
      <c r="H17" s="10">
        <v>1.95</v>
      </c>
      <c r="I17" s="10">
        <v>1.95</v>
      </c>
      <c r="J17" s="11">
        <v>1.97</v>
      </c>
      <c r="K17" s="23"/>
      <c r="L17" s="53" t="s">
        <v>8</v>
      </c>
      <c r="M17" s="54"/>
      <c r="O17" s="24"/>
    </row>
    <row r="18" spans="1:18" x14ac:dyDescent="0.2">
      <c r="A18" s="9">
        <v>1.96</v>
      </c>
      <c r="B18" s="10">
        <v>1.8</v>
      </c>
      <c r="C18" s="10">
        <v>1.96</v>
      </c>
      <c r="D18" s="10">
        <v>1.95</v>
      </c>
      <c r="E18" s="10">
        <v>2.02</v>
      </c>
      <c r="F18" s="10">
        <v>1.94</v>
      </c>
      <c r="G18" s="10">
        <v>1.92</v>
      </c>
      <c r="H18" s="10">
        <v>1.98</v>
      </c>
      <c r="I18" s="10">
        <v>1.94</v>
      </c>
      <c r="J18" s="11">
        <v>1.93</v>
      </c>
      <c r="K18" s="23"/>
      <c r="L18" s="49">
        <f>L15/(SQRT(99))</f>
        <v>4.6513167463361899E-3</v>
      </c>
      <c r="M18" s="50"/>
      <c r="O18" s="24"/>
    </row>
    <row r="19" spans="1:18" x14ac:dyDescent="0.2">
      <c r="A19" s="9">
        <v>1.98</v>
      </c>
      <c r="B19" s="10">
        <v>1.99</v>
      </c>
      <c r="C19" s="10">
        <v>1.99</v>
      </c>
      <c r="D19" s="10">
        <v>1.99</v>
      </c>
      <c r="E19" s="10">
        <v>1.96</v>
      </c>
      <c r="F19" s="10">
        <v>1.95</v>
      </c>
      <c r="G19" s="10">
        <v>1.95</v>
      </c>
      <c r="H19" s="10">
        <v>1.99</v>
      </c>
      <c r="I19" s="10">
        <v>1.97</v>
      </c>
      <c r="J19" s="11">
        <v>2.0099999999999998</v>
      </c>
      <c r="K19" s="23"/>
      <c r="L19" s="29"/>
      <c r="M19" s="30"/>
      <c r="O19" s="24"/>
    </row>
    <row r="20" spans="1:18" x14ac:dyDescent="0.2">
      <c r="A20" s="12">
        <v>1.99</v>
      </c>
      <c r="B20" s="13">
        <v>1.89</v>
      </c>
      <c r="C20" s="13">
        <v>1.92</v>
      </c>
      <c r="D20" s="13">
        <v>1.96</v>
      </c>
      <c r="E20" s="13">
        <v>1.99</v>
      </c>
      <c r="F20" s="13">
        <v>1.98</v>
      </c>
      <c r="G20" s="13">
        <v>1.96</v>
      </c>
      <c r="H20" s="13">
        <v>1.99</v>
      </c>
      <c r="I20" s="13">
        <v>1.97</v>
      </c>
      <c r="J20" s="14">
        <v>1.95</v>
      </c>
      <c r="K20" s="23"/>
      <c r="L20" s="53" t="s">
        <v>10</v>
      </c>
      <c r="M20" s="54"/>
      <c r="O20" s="24"/>
    </row>
    <row r="21" spans="1:18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23"/>
      <c r="L21" s="55">
        <f>AVERAGE(A11:J20)</f>
        <v>1.9403999999999999</v>
      </c>
      <c r="M21" s="56"/>
    </row>
    <row r="22" spans="1:18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3"/>
      <c r="L22" s="31"/>
      <c r="M22" s="31"/>
    </row>
    <row r="23" spans="1:18" ht="17" thickBot="1" x14ac:dyDescent="0.25">
      <c r="A23" s="25" t="s">
        <v>2</v>
      </c>
      <c r="B23" s="24" t="s">
        <v>9</v>
      </c>
      <c r="C23" s="24"/>
      <c r="D23" s="24"/>
      <c r="E23" s="24"/>
      <c r="F23" s="24"/>
      <c r="G23" s="24"/>
      <c r="H23" s="24"/>
      <c r="I23" s="24"/>
      <c r="J23" s="24"/>
      <c r="K23" s="23"/>
      <c r="L23" s="31"/>
      <c r="M23" s="31"/>
    </row>
    <row r="24" spans="1:18" x14ac:dyDescent="0.2">
      <c r="A24" s="6">
        <v>1.97</v>
      </c>
      <c r="B24" s="7">
        <v>1.97</v>
      </c>
      <c r="C24" s="7">
        <v>2.0299999999999998</v>
      </c>
      <c r="D24" s="7">
        <v>1.97</v>
      </c>
      <c r="E24" s="7">
        <v>2.06</v>
      </c>
      <c r="F24" s="7">
        <v>1.97</v>
      </c>
      <c r="G24" s="7">
        <v>1.98</v>
      </c>
      <c r="H24" s="7">
        <v>1.99</v>
      </c>
      <c r="I24" s="7">
        <v>1.98</v>
      </c>
      <c r="J24" s="8">
        <v>1.94</v>
      </c>
      <c r="K24" s="23"/>
      <c r="L24" s="47" t="s">
        <v>6</v>
      </c>
      <c r="M24" s="48"/>
      <c r="O24" s="26" t="s">
        <v>17</v>
      </c>
      <c r="Q24" s="39" t="s">
        <v>18</v>
      </c>
      <c r="R24" s="39" t="s">
        <v>19</v>
      </c>
    </row>
    <row r="25" spans="1:18" x14ac:dyDescent="0.2">
      <c r="A25" s="9">
        <v>1.94</v>
      </c>
      <c r="B25" s="10">
        <v>2</v>
      </c>
      <c r="C25" s="10">
        <v>2.15</v>
      </c>
      <c r="D25" s="10">
        <v>1.97</v>
      </c>
      <c r="E25" s="10">
        <v>2.06</v>
      </c>
      <c r="F25" s="10">
        <v>2.13</v>
      </c>
      <c r="G25" s="10">
        <v>1.96</v>
      </c>
      <c r="H25" s="10">
        <v>1.99</v>
      </c>
      <c r="I25" s="10">
        <v>1.97</v>
      </c>
      <c r="J25" s="11">
        <v>1.98</v>
      </c>
      <c r="K25" s="23"/>
      <c r="L25" s="49">
        <f>AVERAGE(A24:J33)</f>
        <v>1.9821000000000004</v>
      </c>
      <c r="M25" s="50"/>
      <c r="O25" s="24">
        <v>1.85</v>
      </c>
      <c r="Q25" s="37">
        <v>1.85</v>
      </c>
      <c r="R25" s="38">
        <v>4</v>
      </c>
    </row>
    <row r="26" spans="1:18" x14ac:dyDescent="0.2">
      <c r="A26" s="9">
        <v>1.94</v>
      </c>
      <c r="B26" s="10">
        <v>1.93</v>
      </c>
      <c r="C26" s="10">
        <v>2</v>
      </c>
      <c r="D26" s="10">
        <v>2.0299999999999998</v>
      </c>
      <c r="E26" s="10">
        <v>2.06</v>
      </c>
      <c r="F26" s="10">
        <v>1.87</v>
      </c>
      <c r="G26" s="10">
        <v>2.04</v>
      </c>
      <c r="H26" s="10">
        <v>2.0299999999999998</v>
      </c>
      <c r="I26" s="10">
        <v>1.95</v>
      </c>
      <c r="J26" s="11">
        <v>1.99</v>
      </c>
      <c r="K26" s="23"/>
      <c r="L26" s="27"/>
      <c r="M26" s="28"/>
      <c r="O26" s="24">
        <v>1.9</v>
      </c>
      <c r="Q26" s="37">
        <v>1.9</v>
      </c>
      <c r="R26" s="38">
        <v>5</v>
      </c>
    </row>
    <row r="27" spans="1:18" x14ac:dyDescent="0.2">
      <c r="A27" s="9">
        <v>1.92</v>
      </c>
      <c r="B27" s="10">
        <v>1.97</v>
      </c>
      <c r="C27" s="10">
        <v>2.0299999999999998</v>
      </c>
      <c r="D27" s="10">
        <v>2</v>
      </c>
      <c r="E27" s="10">
        <v>1.9</v>
      </c>
      <c r="F27" s="10">
        <v>2.12</v>
      </c>
      <c r="G27" s="10">
        <v>2</v>
      </c>
      <c r="H27" s="10">
        <v>1.96</v>
      </c>
      <c r="I27" s="10">
        <v>1.95</v>
      </c>
      <c r="J27" s="11">
        <v>1</v>
      </c>
      <c r="K27" s="23"/>
      <c r="L27" s="53" t="s">
        <v>7</v>
      </c>
      <c r="M27" s="54"/>
      <c r="O27" s="24">
        <v>1.95</v>
      </c>
      <c r="Q27" s="37">
        <v>1.95</v>
      </c>
      <c r="R27" s="38">
        <v>9</v>
      </c>
    </row>
    <row r="28" spans="1:18" x14ac:dyDescent="0.2">
      <c r="A28" s="9">
        <v>1.96</v>
      </c>
      <c r="B28" s="10">
        <v>2.0299999999999998</v>
      </c>
      <c r="C28" s="10">
        <v>2.0299999999999998</v>
      </c>
      <c r="D28" s="10">
        <v>2.0299999999999998</v>
      </c>
      <c r="E28" s="10">
        <v>1.97</v>
      </c>
      <c r="F28" s="10">
        <v>2.06</v>
      </c>
      <c r="G28" s="10">
        <v>1.99</v>
      </c>
      <c r="H28" s="10">
        <v>1.97</v>
      </c>
      <c r="I28" s="10">
        <v>2.0099999999999998</v>
      </c>
      <c r="J28" s="11">
        <v>1.96</v>
      </c>
      <c r="K28" s="23"/>
      <c r="L28" s="49">
        <f>STDEV(L25,A24:J33)</f>
        <v>0.11601116325595565</v>
      </c>
      <c r="M28" s="50"/>
      <c r="O28" s="24">
        <v>2</v>
      </c>
      <c r="Q28" s="37">
        <v>2</v>
      </c>
      <c r="R28" s="38">
        <v>47</v>
      </c>
    </row>
    <row r="29" spans="1:18" x14ac:dyDescent="0.2">
      <c r="A29" s="9">
        <v>2</v>
      </c>
      <c r="B29" s="10">
        <v>1.87</v>
      </c>
      <c r="C29" s="10">
        <v>2.0299999999999998</v>
      </c>
      <c r="D29" s="10">
        <v>2</v>
      </c>
      <c r="E29" s="10">
        <v>2.0299999999999998</v>
      </c>
      <c r="F29" s="10">
        <v>1.99</v>
      </c>
      <c r="G29" s="10">
        <v>2.04</v>
      </c>
      <c r="H29" s="10">
        <v>2</v>
      </c>
      <c r="I29" s="10">
        <v>1.99</v>
      </c>
      <c r="J29" s="11">
        <v>2.02</v>
      </c>
      <c r="K29" s="23"/>
      <c r="L29" s="29"/>
      <c r="M29" s="30"/>
      <c r="O29" s="24">
        <v>2.0499999999999998</v>
      </c>
      <c r="Q29" s="37">
        <v>2.0499999999999998</v>
      </c>
      <c r="R29" s="38">
        <v>21</v>
      </c>
    </row>
    <row r="30" spans="1:18" x14ac:dyDescent="0.2">
      <c r="A30" s="9">
        <v>2.13</v>
      </c>
      <c r="B30" s="10">
        <v>2</v>
      </c>
      <c r="C30" s="10">
        <v>2.09</v>
      </c>
      <c r="D30" s="10">
        <v>1.84</v>
      </c>
      <c r="E30" s="10">
        <v>1.97</v>
      </c>
      <c r="F30" s="10">
        <v>1.97</v>
      </c>
      <c r="G30" s="10">
        <v>2.0099999999999998</v>
      </c>
      <c r="H30" s="10">
        <v>2.06</v>
      </c>
      <c r="I30" s="10">
        <v>1.97</v>
      </c>
      <c r="J30" s="11">
        <v>1.99</v>
      </c>
      <c r="K30" s="23"/>
      <c r="L30" s="53" t="s">
        <v>8</v>
      </c>
      <c r="M30" s="54"/>
      <c r="O30" s="24">
        <v>2.1</v>
      </c>
      <c r="Q30" s="37">
        <v>2.1</v>
      </c>
      <c r="R30" s="38">
        <v>10</v>
      </c>
    </row>
    <row r="31" spans="1:18" x14ac:dyDescent="0.2">
      <c r="A31" s="9">
        <v>1.88</v>
      </c>
      <c r="B31" s="10">
        <v>1.96</v>
      </c>
      <c r="C31" s="10">
        <v>2.09</v>
      </c>
      <c r="D31" s="10">
        <v>1.78</v>
      </c>
      <c r="E31" s="10">
        <v>2.06</v>
      </c>
      <c r="F31" s="10">
        <v>1.96</v>
      </c>
      <c r="G31" s="10">
        <v>1.98</v>
      </c>
      <c r="H31" s="10">
        <v>2.0499999999999998</v>
      </c>
      <c r="I31" s="10">
        <v>2.0099999999999998</v>
      </c>
      <c r="J31" s="11">
        <v>2</v>
      </c>
      <c r="K31" s="23"/>
      <c r="L31" s="49">
        <f>L28/(SQRT(99))</f>
        <v>1.1659560606444545E-2</v>
      </c>
      <c r="M31" s="50"/>
      <c r="O31" s="24">
        <v>2.15</v>
      </c>
      <c r="Q31" s="37">
        <v>2.15</v>
      </c>
      <c r="R31" s="38">
        <v>4</v>
      </c>
    </row>
    <row r="32" spans="1:18" x14ac:dyDescent="0.2">
      <c r="A32" s="9">
        <v>2.1</v>
      </c>
      <c r="B32" s="10">
        <v>1.91</v>
      </c>
      <c r="C32" s="10">
        <v>1.88</v>
      </c>
      <c r="D32" s="10">
        <v>2</v>
      </c>
      <c r="E32" s="10">
        <v>2.06</v>
      </c>
      <c r="F32" s="10">
        <v>1.93</v>
      </c>
      <c r="G32" s="10">
        <v>2.02</v>
      </c>
      <c r="H32" s="10">
        <v>1.96</v>
      </c>
      <c r="I32" s="10">
        <v>2.04</v>
      </c>
      <c r="J32" s="11">
        <v>1.96</v>
      </c>
      <c r="K32" s="23"/>
      <c r="L32" s="29"/>
      <c r="M32" s="30"/>
    </row>
    <row r="33" spans="1:18" x14ac:dyDescent="0.2">
      <c r="A33" s="12">
        <v>1.97</v>
      </c>
      <c r="B33" s="13">
        <v>1.85</v>
      </c>
      <c r="C33" s="13">
        <v>2</v>
      </c>
      <c r="D33" s="13">
        <v>2.0299999999999998</v>
      </c>
      <c r="E33" s="13">
        <v>2.0299999999999998</v>
      </c>
      <c r="F33" s="13">
        <v>1.99</v>
      </c>
      <c r="G33" s="13">
        <v>2</v>
      </c>
      <c r="H33" s="13">
        <v>1.99</v>
      </c>
      <c r="I33" s="13">
        <v>2.0299999999999998</v>
      </c>
      <c r="J33" s="14">
        <v>1.98</v>
      </c>
      <c r="K33" s="23"/>
      <c r="L33" s="53" t="s">
        <v>10</v>
      </c>
      <c r="M33" s="54"/>
    </row>
    <row r="34" spans="1:18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23"/>
      <c r="L34" s="55">
        <f>AVERAGE(A24:J33)</f>
        <v>1.9821000000000004</v>
      </c>
      <c r="M34" s="56"/>
    </row>
    <row r="35" spans="1:18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3"/>
      <c r="L35" s="31"/>
      <c r="M35" s="31"/>
    </row>
    <row r="36" spans="1:18" ht="17" thickBot="1" x14ac:dyDescent="0.25">
      <c r="A36" s="25" t="s">
        <v>3</v>
      </c>
      <c r="B36" s="24" t="s">
        <v>9</v>
      </c>
      <c r="C36" s="24"/>
      <c r="D36" s="24"/>
      <c r="E36" s="24"/>
      <c r="F36" s="24"/>
      <c r="G36" s="24"/>
      <c r="H36" s="24"/>
      <c r="I36" s="24"/>
      <c r="J36" s="24"/>
      <c r="K36" s="23"/>
      <c r="L36" s="31"/>
      <c r="M36" s="31"/>
    </row>
    <row r="37" spans="1:18" x14ac:dyDescent="0.2">
      <c r="A37" s="15">
        <v>2.06</v>
      </c>
      <c r="B37" s="16">
        <v>2.12</v>
      </c>
      <c r="C37" s="16">
        <v>1.94</v>
      </c>
      <c r="D37" s="16">
        <v>2</v>
      </c>
      <c r="E37" s="16">
        <v>2</v>
      </c>
      <c r="F37" s="16">
        <v>2.06</v>
      </c>
      <c r="G37" s="16">
        <v>2.04</v>
      </c>
      <c r="H37" s="16">
        <v>2.13</v>
      </c>
      <c r="I37" s="16">
        <v>2.02</v>
      </c>
      <c r="J37" s="17">
        <v>1.87</v>
      </c>
      <c r="K37" s="23"/>
      <c r="L37" s="47" t="s">
        <v>6</v>
      </c>
      <c r="M37" s="48"/>
      <c r="O37" s="36" t="s">
        <v>17</v>
      </c>
      <c r="Q37" s="43" t="s">
        <v>18</v>
      </c>
      <c r="R37" s="43" t="s">
        <v>19</v>
      </c>
    </row>
    <row r="38" spans="1:18" x14ac:dyDescent="0.2">
      <c r="A38" s="18">
        <v>1.87</v>
      </c>
      <c r="B38" s="42">
        <v>1.91</v>
      </c>
      <c r="C38" s="42">
        <v>2.06</v>
      </c>
      <c r="D38" s="42">
        <v>1.94</v>
      </c>
      <c r="E38" s="42">
        <v>1.96</v>
      </c>
      <c r="F38" s="42">
        <v>2.06</v>
      </c>
      <c r="G38" s="42">
        <v>2.02</v>
      </c>
      <c r="H38" s="42">
        <v>2.09</v>
      </c>
      <c r="I38" s="42">
        <v>1.99</v>
      </c>
      <c r="J38" s="19">
        <v>1.96</v>
      </c>
      <c r="K38" s="23"/>
      <c r="L38" s="49">
        <f>AVERAGE(A37:J46)</f>
        <v>2.0132000000000012</v>
      </c>
      <c r="M38" s="50"/>
      <c r="O38" s="24">
        <v>1.9</v>
      </c>
      <c r="Q38" s="44">
        <v>1.9</v>
      </c>
      <c r="R38" s="45">
        <v>3</v>
      </c>
    </row>
    <row r="39" spans="1:18" x14ac:dyDescent="0.2">
      <c r="A39" s="18">
        <v>1.96</v>
      </c>
      <c r="B39" s="42">
        <v>1.91</v>
      </c>
      <c r="C39" s="42">
        <v>2.09</v>
      </c>
      <c r="D39" s="42">
        <v>2.0299999999999998</v>
      </c>
      <c r="E39" s="42">
        <v>2</v>
      </c>
      <c r="F39" s="42">
        <v>1.96</v>
      </c>
      <c r="G39" s="42">
        <v>2.0699999999999998</v>
      </c>
      <c r="H39" s="42">
        <v>2.0699999999999998</v>
      </c>
      <c r="I39" s="42">
        <v>2.0299999999999998</v>
      </c>
      <c r="J39" s="19">
        <v>2.06</v>
      </c>
      <c r="K39" s="23"/>
      <c r="L39" s="27"/>
      <c r="M39" s="28"/>
      <c r="O39" s="24">
        <v>1.95</v>
      </c>
      <c r="Q39" s="44">
        <v>1.95</v>
      </c>
      <c r="R39" s="45">
        <v>11</v>
      </c>
    </row>
    <row r="40" spans="1:18" x14ac:dyDescent="0.2">
      <c r="A40" s="18">
        <v>2.06</v>
      </c>
      <c r="B40" s="42">
        <v>1.97</v>
      </c>
      <c r="C40" s="42">
        <v>2.0299999999999998</v>
      </c>
      <c r="D40" s="42">
        <v>2</v>
      </c>
      <c r="E40" s="42">
        <v>1.97</v>
      </c>
      <c r="F40" s="42">
        <v>1.97</v>
      </c>
      <c r="G40" s="42">
        <v>2.0099999999999998</v>
      </c>
      <c r="H40" s="42">
        <v>2.0299999999999998</v>
      </c>
      <c r="I40" s="42">
        <v>2.0299999999999998</v>
      </c>
      <c r="J40" s="19">
        <v>2.06</v>
      </c>
      <c r="K40" s="23"/>
      <c r="L40" s="53" t="s">
        <v>7</v>
      </c>
      <c r="M40" s="54"/>
      <c r="O40" s="24">
        <v>2</v>
      </c>
      <c r="Q40" s="44">
        <v>2</v>
      </c>
      <c r="R40" s="45">
        <v>31</v>
      </c>
    </row>
    <row r="41" spans="1:18" x14ac:dyDescent="0.2">
      <c r="A41" s="18">
        <v>1.94</v>
      </c>
      <c r="B41" s="42">
        <v>2.0299999999999998</v>
      </c>
      <c r="C41" s="42">
        <v>2</v>
      </c>
      <c r="D41" s="42">
        <v>2.06</v>
      </c>
      <c r="E41" s="42">
        <v>2.04</v>
      </c>
      <c r="F41" s="42">
        <v>2.12</v>
      </c>
      <c r="G41" s="42">
        <v>2.04</v>
      </c>
      <c r="H41" s="42">
        <v>2.08</v>
      </c>
      <c r="I41" s="42">
        <v>2</v>
      </c>
      <c r="J41" s="19">
        <v>2.06</v>
      </c>
      <c r="K41" s="23"/>
      <c r="L41" s="49">
        <f>STDEV(L38,A37:J46)</f>
        <v>5.7426126458259404E-2</v>
      </c>
      <c r="M41" s="50"/>
      <c r="O41" s="24">
        <v>2.0499999999999998</v>
      </c>
      <c r="Q41" s="44">
        <v>2.0499999999999998</v>
      </c>
      <c r="R41" s="45">
        <v>29</v>
      </c>
    </row>
    <row r="42" spans="1:18" x14ac:dyDescent="0.2">
      <c r="A42" s="18">
        <v>1.94</v>
      </c>
      <c r="B42" s="42">
        <v>2.0299999999999998</v>
      </c>
      <c r="C42" s="42">
        <v>2.0299999999999998</v>
      </c>
      <c r="D42" s="42">
        <v>2.06</v>
      </c>
      <c r="E42" s="42">
        <v>2.04</v>
      </c>
      <c r="F42" s="42">
        <v>2.06</v>
      </c>
      <c r="G42" s="42">
        <v>2.0299999999999998</v>
      </c>
      <c r="H42" s="42">
        <v>1.99</v>
      </c>
      <c r="I42" s="42">
        <v>2.0299999999999998</v>
      </c>
      <c r="J42" s="19">
        <v>2.0499999999999998</v>
      </c>
      <c r="K42" s="23"/>
      <c r="L42" s="29"/>
      <c r="M42" s="30"/>
      <c r="O42" s="24">
        <v>2.1</v>
      </c>
      <c r="Q42" s="44">
        <v>2.1</v>
      </c>
      <c r="R42" s="45">
        <v>21</v>
      </c>
    </row>
    <row r="43" spans="1:18" x14ac:dyDescent="0.2">
      <c r="A43" s="18">
        <v>2.0299999999999998</v>
      </c>
      <c r="B43" s="42">
        <v>1.94</v>
      </c>
      <c r="C43" s="42">
        <v>1.9</v>
      </c>
      <c r="D43" s="42">
        <v>2.0499999999999998</v>
      </c>
      <c r="E43" s="42">
        <v>1.91</v>
      </c>
      <c r="F43" s="42">
        <v>2</v>
      </c>
      <c r="G43" s="42">
        <v>1.99</v>
      </c>
      <c r="H43" s="42">
        <v>2.11</v>
      </c>
      <c r="I43" s="42">
        <v>1.97</v>
      </c>
      <c r="J43" s="19">
        <v>1.96</v>
      </c>
      <c r="K43" s="23"/>
      <c r="L43" s="53" t="s">
        <v>8</v>
      </c>
      <c r="M43" s="54"/>
      <c r="O43" s="24">
        <v>2.15</v>
      </c>
      <c r="Q43" s="44">
        <v>2.15</v>
      </c>
      <c r="R43" s="45">
        <v>4</v>
      </c>
    </row>
    <row r="44" spans="1:18" x14ac:dyDescent="0.2">
      <c r="A44" s="18">
        <v>2.0299999999999998</v>
      </c>
      <c r="B44" s="42">
        <v>1.93</v>
      </c>
      <c r="C44" s="42">
        <v>2.0699999999999998</v>
      </c>
      <c r="D44" s="42">
        <v>2.0299999999999998</v>
      </c>
      <c r="E44" s="42">
        <v>2</v>
      </c>
      <c r="F44" s="42">
        <v>2.02</v>
      </c>
      <c r="G44" s="42">
        <v>1.98</v>
      </c>
      <c r="H44" s="42">
        <v>2.04</v>
      </c>
      <c r="I44" s="42">
        <v>2.0299999999999998</v>
      </c>
      <c r="J44" s="19">
        <v>2</v>
      </c>
      <c r="K44" s="23"/>
      <c r="L44" s="49">
        <f>L41/(SQRT(99))</f>
        <v>5.7715428674408268E-3</v>
      </c>
      <c r="M44" s="50"/>
      <c r="O44" s="24">
        <v>2.2000000000000002</v>
      </c>
      <c r="Q44" s="44">
        <v>2.2000000000000002</v>
      </c>
      <c r="R44" s="45">
        <v>1</v>
      </c>
    </row>
    <row r="45" spans="1:18" x14ac:dyDescent="0.2">
      <c r="A45" s="18">
        <v>2.0299999999999998</v>
      </c>
      <c r="B45" s="42">
        <v>2</v>
      </c>
      <c r="C45" s="42">
        <v>1.96</v>
      </c>
      <c r="D45" s="42">
        <v>2.1800000000000002</v>
      </c>
      <c r="E45" s="42">
        <v>1.94</v>
      </c>
      <c r="F45" s="42">
        <v>1.99</v>
      </c>
      <c r="G45" s="42">
        <v>1.98</v>
      </c>
      <c r="H45" s="42">
        <v>2.02</v>
      </c>
      <c r="I45" s="42">
        <v>2</v>
      </c>
      <c r="J45" s="19">
        <v>1.96</v>
      </c>
      <c r="K45" s="23"/>
      <c r="L45" s="29"/>
      <c r="M45" s="30"/>
    </row>
    <row r="46" spans="1:18" x14ac:dyDescent="0.2">
      <c r="A46" s="20">
        <v>1.97</v>
      </c>
      <c r="B46" s="21">
        <v>1.93</v>
      </c>
      <c r="C46" s="21">
        <v>2.1</v>
      </c>
      <c r="D46" s="21">
        <v>1.96</v>
      </c>
      <c r="E46" s="21">
        <v>2.09</v>
      </c>
      <c r="F46" s="21">
        <v>2.0299999999999998</v>
      </c>
      <c r="G46" s="21">
        <v>2.02</v>
      </c>
      <c r="H46" s="21">
        <v>2.06</v>
      </c>
      <c r="I46" s="21">
        <v>1.97</v>
      </c>
      <c r="J46" s="22">
        <v>2.1</v>
      </c>
      <c r="K46" s="23"/>
      <c r="L46" s="53" t="s">
        <v>10</v>
      </c>
      <c r="M46" s="54"/>
    </row>
    <row r="47" spans="1:18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23"/>
      <c r="L47" s="55">
        <f>AVERAGE(A37:J46)</f>
        <v>2.0132000000000012</v>
      </c>
      <c r="M47" s="56"/>
    </row>
    <row r="48" spans="1:18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3"/>
      <c r="L48" s="31"/>
      <c r="M48" s="31"/>
    </row>
    <row r="49" spans="1:18" ht="17" thickBot="1" x14ac:dyDescent="0.25">
      <c r="A49" s="25" t="s">
        <v>4</v>
      </c>
      <c r="B49" s="24" t="s">
        <v>9</v>
      </c>
      <c r="C49" s="24"/>
      <c r="D49" s="24"/>
      <c r="E49" s="24"/>
      <c r="F49" s="24"/>
      <c r="G49" s="24"/>
      <c r="H49" s="24"/>
      <c r="I49" s="24"/>
      <c r="J49" s="24"/>
      <c r="K49" s="23"/>
      <c r="L49" s="31"/>
      <c r="M49" s="31"/>
    </row>
    <row r="50" spans="1:18" x14ac:dyDescent="0.2">
      <c r="A50" s="15">
        <v>2.19</v>
      </c>
      <c r="B50" s="16">
        <v>2.09</v>
      </c>
      <c r="C50" s="16">
        <v>2.09</v>
      </c>
      <c r="D50" s="16">
        <v>2.09</v>
      </c>
      <c r="E50" s="16">
        <v>2.06</v>
      </c>
      <c r="F50" s="16">
        <v>2.0299999999999998</v>
      </c>
      <c r="G50" s="16">
        <v>2</v>
      </c>
      <c r="H50" s="16">
        <v>2.02</v>
      </c>
      <c r="I50" s="16">
        <v>2.0299999999999998</v>
      </c>
      <c r="J50" s="17">
        <v>1.9</v>
      </c>
      <c r="K50" s="23"/>
      <c r="L50" s="47" t="s">
        <v>6</v>
      </c>
      <c r="M50" s="48"/>
      <c r="O50" s="36" t="s">
        <v>17</v>
      </c>
      <c r="Q50" s="39" t="s">
        <v>18</v>
      </c>
      <c r="R50" s="39" t="s">
        <v>19</v>
      </c>
    </row>
    <row r="51" spans="1:18" x14ac:dyDescent="0.2">
      <c r="A51" s="18">
        <v>2.1</v>
      </c>
      <c r="B51" s="42">
        <v>2.0299999999999998</v>
      </c>
      <c r="C51" s="42">
        <v>2.0299999999999998</v>
      </c>
      <c r="D51" s="42">
        <v>2</v>
      </c>
      <c r="E51" s="42">
        <v>1.9</v>
      </c>
      <c r="F51" s="42">
        <v>2.0699999999999998</v>
      </c>
      <c r="G51" s="42">
        <v>1.94</v>
      </c>
      <c r="H51" s="42">
        <v>1.99</v>
      </c>
      <c r="I51" s="42">
        <v>2</v>
      </c>
      <c r="J51" s="19">
        <v>2.09</v>
      </c>
      <c r="K51" s="23"/>
      <c r="L51" s="49">
        <f>AVERAGE(A50:J59)</f>
        <v>2.0407000000000015</v>
      </c>
      <c r="M51" s="50"/>
      <c r="O51" s="24">
        <v>1.9</v>
      </c>
      <c r="Q51" s="37">
        <v>1.9</v>
      </c>
      <c r="R51" s="38">
        <v>6</v>
      </c>
    </row>
    <row r="52" spans="1:18" x14ac:dyDescent="0.2">
      <c r="A52" s="18">
        <v>2.09</v>
      </c>
      <c r="B52" s="42">
        <v>2.13</v>
      </c>
      <c r="C52" s="42">
        <v>2.06</v>
      </c>
      <c r="D52" s="42">
        <v>2.0299999999999998</v>
      </c>
      <c r="E52" s="42">
        <v>2.09</v>
      </c>
      <c r="F52" s="42">
        <v>2.02</v>
      </c>
      <c r="G52" s="42">
        <v>2.13</v>
      </c>
      <c r="H52" s="42">
        <v>2.06</v>
      </c>
      <c r="I52" s="42">
        <v>2.12</v>
      </c>
      <c r="J52" s="19">
        <v>2.0299999999999998</v>
      </c>
      <c r="K52" s="23"/>
      <c r="L52" s="27"/>
      <c r="M52" s="28"/>
      <c r="O52" s="24">
        <v>1.95</v>
      </c>
      <c r="Q52" s="37">
        <v>1.95</v>
      </c>
      <c r="R52" s="38">
        <v>4</v>
      </c>
    </row>
    <row r="53" spans="1:18" x14ac:dyDescent="0.2">
      <c r="A53" s="18">
        <v>2.0299999999999998</v>
      </c>
      <c r="B53" s="42">
        <v>2.09</v>
      </c>
      <c r="C53" s="42">
        <v>2.0699999999999998</v>
      </c>
      <c r="D53" s="42">
        <v>2.15</v>
      </c>
      <c r="E53" s="42">
        <v>2</v>
      </c>
      <c r="F53" s="42">
        <v>1.97</v>
      </c>
      <c r="G53" s="42">
        <v>2.1800000000000002</v>
      </c>
      <c r="H53" s="42">
        <v>2.09</v>
      </c>
      <c r="I53" s="42">
        <v>2.06</v>
      </c>
      <c r="J53" s="19">
        <v>2.16</v>
      </c>
      <c r="K53" s="23"/>
      <c r="L53" s="53" t="s">
        <v>7</v>
      </c>
      <c r="M53" s="54"/>
      <c r="O53" s="24">
        <v>2</v>
      </c>
      <c r="Q53" s="37">
        <v>2</v>
      </c>
      <c r="R53" s="38">
        <v>17</v>
      </c>
    </row>
    <row r="54" spans="1:18" x14ac:dyDescent="0.2">
      <c r="A54" s="18">
        <v>2.0299999999999998</v>
      </c>
      <c r="B54" s="42">
        <v>2.0299999999999998</v>
      </c>
      <c r="C54" s="42">
        <v>2.09</v>
      </c>
      <c r="D54" s="42">
        <v>2.0299999999999998</v>
      </c>
      <c r="E54" s="42">
        <v>2.0299999999999998</v>
      </c>
      <c r="F54" s="42">
        <v>1.99</v>
      </c>
      <c r="G54" s="42">
        <v>2.0299999999999998</v>
      </c>
      <c r="H54" s="42">
        <v>1.94</v>
      </c>
      <c r="I54" s="42">
        <v>2</v>
      </c>
      <c r="J54" s="19">
        <v>2.0299999999999998</v>
      </c>
      <c r="K54" s="23"/>
      <c r="L54" s="49">
        <f>STDEV(L51,A50:J59)</f>
        <v>6.5639241311886004E-2</v>
      </c>
      <c r="M54" s="50"/>
      <c r="O54" s="24">
        <v>2.0499999999999998</v>
      </c>
      <c r="Q54" s="37">
        <v>2.0499999999999998</v>
      </c>
      <c r="R54" s="38">
        <v>28</v>
      </c>
    </row>
    <row r="55" spans="1:18" x14ac:dyDescent="0.2">
      <c r="A55" s="18">
        <v>2.0299999999999998</v>
      </c>
      <c r="B55" s="42">
        <v>2.0299999999999998</v>
      </c>
      <c r="C55" s="42">
        <v>1.94</v>
      </c>
      <c r="D55" s="42">
        <v>2</v>
      </c>
      <c r="E55" s="42">
        <v>2.0299999999999998</v>
      </c>
      <c r="F55" s="42">
        <v>2.04</v>
      </c>
      <c r="G55" s="42">
        <v>2</v>
      </c>
      <c r="H55" s="42">
        <v>2.16</v>
      </c>
      <c r="I55" s="42">
        <v>1.97</v>
      </c>
      <c r="J55" s="19">
        <v>2</v>
      </c>
      <c r="K55" s="23"/>
      <c r="L55" s="29"/>
      <c r="M55" s="30"/>
      <c r="O55" s="24">
        <v>2.1</v>
      </c>
      <c r="Q55" s="37">
        <v>2.1</v>
      </c>
      <c r="R55" s="38">
        <v>32</v>
      </c>
    </row>
    <row r="56" spans="1:18" x14ac:dyDescent="0.2">
      <c r="A56" s="18">
        <v>1.9</v>
      </c>
      <c r="B56" s="42">
        <v>2.06</v>
      </c>
      <c r="C56" s="42">
        <v>2.16</v>
      </c>
      <c r="D56" s="42">
        <v>1.99</v>
      </c>
      <c r="E56" s="42">
        <v>2.12</v>
      </c>
      <c r="F56" s="42">
        <v>2.02</v>
      </c>
      <c r="G56" s="42">
        <v>1.87</v>
      </c>
      <c r="H56" s="42">
        <v>2.0299999999999998</v>
      </c>
      <c r="I56" s="42">
        <v>2.0299999999999998</v>
      </c>
      <c r="J56" s="19">
        <v>1.87</v>
      </c>
      <c r="K56" s="23"/>
      <c r="L56" s="53" t="s">
        <v>8</v>
      </c>
      <c r="M56" s="54"/>
      <c r="O56" s="24">
        <v>2.15</v>
      </c>
      <c r="Q56" s="37">
        <v>2.15</v>
      </c>
      <c r="R56" s="38">
        <v>7</v>
      </c>
    </row>
    <row r="57" spans="1:18" x14ac:dyDescent="0.2">
      <c r="A57" s="18">
        <v>2.06</v>
      </c>
      <c r="B57" s="42">
        <v>2.1</v>
      </c>
      <c r="C57" s="42">
        <v>2.0299999999999998</v>
      </c>
      <c r="D57" s="42">
        <v>2.06</v>
      </c>
      <c r="E57" s="42">
        <v>2.06</v>
      </c>
      <c r="F57" s="42">
        <v>1.97</v>
      </c>
      <c r="G57" s="42">
        <v>2.09</v>
      </c>
      <c r="H57" s="42">
        <v>2.11</v>
      </c>
      <c r="I57" s="42">
        <v>1.96</v>
      </c>
      <c r="J57" s="19">
        <v>1.99</v>
      </c>
      <c r="K57" s="23"/>
      <c r="L57" s="49">
        <f>L54/(SQRT(99))</f>
        <v>6.596991968337013E-3</v>
      </c>
      <c r="M57" s="50"/>
      <c r="O57" s="24">
        <v>2.2000000000000002</v>
      </c>
      <c r="Q57" s="37">
        <v>2.2000000000000002</v>
      </c>
      <c r="R57" s="38">
        <v>6</v>
      </c>
    </row>
    <row r="58" spans="1:18" x14ac:dyDescent="0.2">
      <c r="A58" s="18">
        <v>2.0299999999999998</v>
      </c>
      <c r="B58" s="42">
        <v>1.9</v>
      </c>
      <c r="C58" s="42">
        <v>2.06</v>
      </c>
      <c r="D58" s="42">
        <v>2.12</v>
      </c>
      <c r="E58" s="42">
        <v>2.06</v>
      </c>
      <c r="F58" s="42">
        <v>2.04</v>
      </c>
      <c r="G58" s="42">
        <v>1.99</v>
      </c>
      <c r="H58" s="42">
        <v>2.02</v>
      </c>
      <c r="I58" s="42">
        <v>2.06</v>
      </c>
      <c r="J58" s="19">
        <v>2.16</v>
      </c>
      <c r="K58" s="23"/>
      <c r="L58" s="29"/>
      <c r="M58" s="30"/>
      <c r="O58" s="24"/>
    </row>
    <row r="59" spans="1:18" x14ac:dyDescent="0.2">
      <c r="A59" s="20">
        <v>2.09</v>
      </c>
      <c r="B59" s="21">
        <v>2.0699999999999998</v>
      </c>
      <c r="C59" s="21">
        <v>2.0299999999999998</v>
      </c>
      <c r="D59" s="21">
        <v>2.06</v>
      </c>
      <c r="E59" s="21">
        <v>1.93</v>
      </c>
      <c r="F59" s="21">
        <v>2.08</v>
      </c>
      <c r="G59" s="21">
        <v>2.06</v>
      </c>
      <c r="H59" s="21">
        <v>2.09</v>
      </c>
      <c r="I59" s="21">
        <v>2.1</v>
      </c>
      <c r="J59" s="22">
        <v>2.0299999999999998</v>
      </c>
      <c r="K59" s="23"/>
      <c r="L59" s="53" t="s">
        <v>10</v>
      </c>
      <c r="M59" s="54"/>
      <c r="O59" s="24"/>
    </row>
    <row r="60" spans="1:18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3"/>
      <c r="L60" s="55">
        <f>AVERAGE(A50:J59)</f>
        <v>2.0407000000000015</v>
      </c>
      <c r="M60" s="56"/>
    </row>
    <row r="61" spans="1:18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3"/>
      <c r="L61" s="31"/>
      <c r="M61" s="31"/>
    </row>
    <row r="62" spans="1:18" ht="17" thickBot="1" x14ac:dyDescent="0.25">
      <c r="A62" s="25" t="s">
        <v>5</v>
      </c>
      <c r="B62" s="24" t="s">
        <v>9</v>
      </c>
      <c r="C62" s="24"/>
      <c r="D62" s="24"/>
      <c r="E62" s="24"/>
      <c r="F62" s="24"/>
      <c r="G62" s="24"/>
      <c r="H62" s="24"/>
      <c r="I62" s="24"/>
      <c r="J62" s="24"/>
      <c r="K62" s="23"/>
      <c r="L62" s="31"/>
      <c r="M62" s="31"/>
    </row>
    <row r="63" spans="1:18" x14ac:dyDescent="0.2">
      <c r="A63" s="15">
        <v>1.91</v>
      </c>
      <c r="B63" s="16">
        <v>2.06</v>
      </c>
      <c r="C63" s="16">
        <v>2.09</v>
      </c>
      <c r="D63" s="16">
        <v>1.94</v>
      </c>
      <c r="E63" s="16">
        <v>1.94</v>
      </c>
      <c r="F63" s="16">
        <v>2.04</v>
      </c>
      <c r="G63" s="16">
        <v>2</v>
      </c>
      <c r="H63" s="16">
        <v>2.06</v>
      </c>
      <c r="I63" s="16">
        <v>1.94</v>
      </c>
      <c r="J63" s="17">
        <v>2.12</v>
      </c>
      <c r="K63" s="23"/>
      <c r="L63" s="47" t="s">
        <v>6</v>
      </c>
      <c r="M63" s="48"/>
      <c r="O63" s="36" t="s">
        <v>17</v>
      </c>
      <c r="Q63" s="39" t="s">
        <v>18</v>
      </c>
      <c r="R63" s="39" t="s">
        <v>19</v>
      </c>
    </row>
    <row r="64" spans="1:18" x14ac:dyDescent="0.2">
      <c r="A64" s="18">
        <v>2</v>
      </c>
      <c r="B64" s="42">
        <v>2.12</v>
      </c>
      <c r="C64" s="42">
        <v>2.19</v>
      </c>
      <c r="D64" s="42">
        <v>2.1</v>
      </c>
      <c r="E64" s="42">
        <v>2.09</v>
      </c>
      <c r="F64" s="42">
        <v>2.02</v>
      </c>
      <c r="G64" s="42">
        <v>2.06</v>
      </c>
      <c r="H64" s="42">
        <v>2.0699999999999998</v>
      </c>
      <c r="I64" s="42">
        <v>2.1</v>
      </c>
      <c r="J64" s="19">
        <v>2</v>
      </c>
      <c r="K64" s="23"/>
      <c r="L64" s="49">
        <f>AVERAGE(A63:J72)</f>
        <v>2.0790999999999999</v>
      </c>
      <c r="M64" s="50"/>
      <c r="O64" s="24">
        <v>1.9</v>
      </c>
      <c r="Q64" s="37">
        <v>1.9</v>
      </c>
      <c r="R64" s="38">
        <v>2</v>
      </c>
    </row>
    <row r="65" spans="1:18" x14ac:dyDescent="0.2">
      <c r="A65" s="18">
        <v>2.1</v>
      </c>
      <c r="B65" s="42">
        <v>2.16</v>
      </c>
      <c r="C65" s="42">
        <v>2</v>
      </c>
      <c r="D65" s="42">
        <v>2.12</v>
      </c>
      <c r="E65" s="42">
        <v>2.19</v>
      </c>
      <c r="F65" s="42">
        <v>1.97</v>
      </c>
      <c r="G65" s="42">
        <v>2</v>
      </c>
      <c r="H65" s="42">
        <v>2.09</v>
      </c>
      <c r="I65" s="42">
        <v>2.21</v>
      </c>
      <c r="J65" s="19">
        <v>2.16</v>
      </c>
      <c r="K65" s="23"/>
      <c r="L65" s="27"/>
      <c r="M65" s="28"/>
      <c r="O65" s="24">
        <v>1.95</v>
      </c>
      <c r="Q65" s="37">
        <v>1.95</v>
      </c>
      <c r="R65" s="38">
        <v>4</v>
      </c>
    </row>
    <row r="66" spans="1:18" x14ac:dyDescent="0.2">
      <c r="A66" s="18">
        <v>2.0299999999999998</v>
      </c>
      <c r="B66" s="42">
        <v>2.09</v>
      </c>
      <c r="C66" s="42">
        <v>2.09</v>
      </c>
      <c r="D66" s="42">
        <v>2</v>
      </c>
      <c r="E66" s="42">
        <v>2.0299999999999998</v>
      </c>
      <c r="F66" s="42">
        <v>2.12</v>
      </c>
      <c r="G66" s="42">
        <v>1.97</v>
      </c>
      <c r="H66" s="42">
        <v>2</v>
      </c>
      <c r="I66" s="42">
        <v>2.1</v>
      </c>
      <c r="J66" s="19">
        <v>2.15</v>
      </c>
      <c r="K66" s="23"/>
      <c r="L66" s="53" t="s">
        <v>7</v>
      </c>
      <c r="M66" s="54"/>
      <c r="O66" s="24">
        <v>2</v>
      </c>
      <c r="Q66" s="37">
        <v>2</v>
      </c>
      <c r="R66" s="38">
        <v>15</v>
      </c>
    </row>
    <row r="67" spans="1:18" x14ac:dyDescent="0.2">
      <c r="A67" s="18">
        <v>2.0299999999999998</v>
      </c>
      <c r="B67" s="42">
        <v>2.13</v>
      </c>
      <c r="C67" s="42">
        <v>2.21</v>
      </c>
      <c r="D67" s="42">
        <v>2.16</v>
      </c>
      <c r="E67" s="42">
        <v>2.13</v>
      </c>
      <c r="F67" s="42">
        <v>2.16</v>
      </c>
      <c r="G67" s="42">
        <v>2</v>
      </c>
      <c r="H67" s="42">
        <v>2.16</v>
      </c>
      <c r="I67" s="42">
        <v>2.0299999999999998</v>
      </c>
      <c r="J67" s="19">
        <v>2.19</v>
      </c>
      <c r="K67" s="23"/>
      <c r="L67" s="49">
        <f>STDEV(L64,A63:J72)</f>
        <v>7.2857326330301245E-2</v>
      </c>
      <c r="M67" s="50"/>
      <c r="O67" s="24">
        <v>2.0499999999999998</v>
      </c>
      <c r="Q67" s="37">
        <v>2.0499999999999998</v>
      </c>
      <c r="R67" s="38">
        <v>12</v>
      </c>
    </row>
    <row r="68" spans="1:18" x14ac:dyDescent="0.2">
      <c r="A68" s="18">
        <v>2.12</v>
      </c>
      <c r="B68" s="42">
        <v>1.88</v>
      </c>
      <c r="C68" s="42">
        <v>2.1</v>
      </c>
      <c r="D68" s="42">
        <v>2.15</v>
      </c>
      <c r="E68" s="42">
        <v>2</v>
      </c>
      <c r="F68" s="42">
        <v>2.09</v>
      </c>
      <c r="G68" s="42">
        <v>2.12</v>
      </c>
      <c r="H68" s="42">
        <v>2.15</v>
      </c>
      <c r="I68" s="42">
        <v>2.13</v>
      </c>
      <c r="J68" s="19">
        <v>2.08</v>
      </c>
      <c r="K68" s="23"/>
      <c r="L68" s="29"/>
      <c r="M68" s="30"/>
      <c r="O68" s="24">
        <v>2.1</v>
      </c>
      <c r="Q68" s="37">
        <v>2.1</v>
      </c>
      <c r="R68" s="38">
        <v>27</v>
      </c>
    </row>
    <row r="69" spans="1:18" x14ac:dyDescent="0.2">
      <c r="A69" s="18">
        <v>2.16</v>
      </c>
      <c r="B69" s="42">
        <v>2.13</v>
      </c>
      <c r="C69" s="42">
        <v>2.0299999999999998</v>
      </c>
      <c r="D69" s="42">
        <v>2.19</v>
      </c>
      <c r="E69" s="42">
        <v>2</v>
      </c>
      <c r="F69" s="42">
        <v>2.1</v>
      </c>
      <c r="G69" s="42">
        <v>2</v>
      </c>
      <c r="H69" s="42">
        <v>2.16</v>
      </c>
      <c r="I69" s="42">
        <v>2.12</v>
      </c>
      <c r="J69" s="19">
        <v>2.09</v>
      </c>
      <c r="K69" s="23"/>
      <c r="L69" s="53" t="s">
        <v>8</v>
      </c>
      <c r="M69" s="54"/>
      <c r="O69" s="24">
        <v>2.15</v>
      </c>
      <c r="Q69" s="37">
        <v>2.15</v>
      </c>
      <c r="R69" s="38">
        <v>24</v>
      </c>
    </row>
    <row r="70" spans="1:18" x14ac:dyDescent="0.2">
      <c r="A70" s="18">
        <v>2.13</v>
      </c>
      <c r="B70" s="42">
        <v>2.06</v>
      </c>
      <c r="C70" s="42">
        <v>2.13</v>
      </c>
      <c r="D70" s="42">
        <v>2.06</v>
      </c>
      <c r="E70" s="42">
        <v>2.0299999999999998</v>
      </c>
      <c r="F70" s="42">
        <v>2.0299999999999998</v>
      </c>
      <c r="G70" s="42">
        <v>2.16</v>
      </c>
      <c r="H70" s="42">
        <v>2.09</v>
      </c>
      <c r="I70" s="42">
        <v>2.16</v>
      </c>
      <c r="J70" s="19">
        <v>2.09</v>
      </c>
      <c r="K70" s="23"/>
      <c r="L70" s="49">
        <f>L67/(SQRT(99))</f>
        <v>7.3224368080633427E-3</v>
      </c>
      <c r="M70" s="50"/>
      <c r="O70" s="24">
        <v>2.2000000000000002</v>
      </c>
      <c r="Q70" s="37">
        <v>2.2000000000000002</v>
      </c>
      <c r="R70" s="38">
        <v>14</v>
      </c>
    </row>
    <row r="71" spans="1:18" x14ac:dyDescent="0.2">
      <c r="A71" s="18">
        <v>2.1800000000000002</v>
      </c>
      <c r="B71" s="42">
        <v>2.13</v>
      </c>
      <c r="C71" s="42">
        <v>1.97</v>
      </c>
      <c r="D71" s="42">
        <v>2.09</v>
      </c>
      <c r="E71" s="42">
        <v>2.13</v>
      </c>
      <c r="F71" s="42">
        <v>2.0299999999999998</v>
      </c>
      <c r="G71" s="42">
        <v>2</v>
      </c>
      <c r="H71" s="42">
        <v>2.13</v>
      </c>
      <c r="I71" s="42">
        <v>2.0299999999999998</v>
      </c>
      <c r="J71" s="19">
        <v>2.09</v>
      </c>
      <c r="K71" s="23"/>
      <c r="L71" s="29"/>
      <c r="M71" s="30"/>
      <c r="O71" s="24">
        <v>2.25</v>
      </c>
      <c r="Q71" s="37">
        <v>2.25</v>
      </c>
      <c r="R71" s="38">
        <v>2</v>
      </c>
    </row>
    <row r="72" spans="1:18" x14ac:dyDescent="0.2">
      <c r="A72" s="20">
        <v>2.0299999999999998</v>
      </c>
      <c r="B72" s="21">
        <v>2.13</v>
      </c>
      <c r="C72" s="21">
        <v>2.13</v>
      </c>
      <c r="D72" s="21">
        <v>2.06</v>
      </c>
      <c r="E72" s="21">
        <v>2.15</v>
      </c>
      <c r="F72" s="21">
        <v>2.06</v>
      </c>
      <c r="G72" s="21">
        <v>2.13</v>
      </c>
      <c r="H72" s="21">
        <v>1.88</v>
      </c>
      <c r="I72" s="21">
        <v>2.13</v>
      </c>
      <c r="J72" s="22">
        <v>2.06</v>
      </c>
      <c r="K72" s="23"/>
      <c r="L72" s="53" t="s">
        <v>10</v>
      </c>
      <c r="M72" s="54"/>
    </row>
    <row r="73" spans="1:18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23"/>
      <c r="L73" s="55">
        <f>AVERAGE(A63:J72)</f>
        <v>2.0790999999999999</v>
      </c>
      <c r="M73" s="56"/>
    </row>
  </sheetData>
  <mergeCells count="45">
    <mergeCell ref="L73:M73"/>
    <mergeCell ref="L64:M64"/>
    <mergeCell ref="L66:M66"/>
    <mergeCell ref="L67:M67"/>
    <mergeCell ref="L69:M69"/>
    <mergeCell ref="L70:M70"/>
    <mergeCell ref="L72:M72"/>
    <mergeCell ref="L54:M54"/>
    <mergeCell ref="L56:M56"/>
    <mergeCell ref="L57:M57"/>
    <mergeCell ref="L59:M59"/>
    <mergeCell ref="L60:M60"/>
    <mergeCell ref="L63:M63"/>
    <mergeCell ref="L44:M44"/>
    <mergeCell ref="L46:M46"/>
    <mergeCell ref="L47:M47"/>
    <mergeCell ref="L50:M50"/>
    <mergeCell ref="L51:M51"/>
    <mergeCell ref="L53:M53"/>
    <mergeCell ref="L34:M34"/>
    <mergeCell ref="L37:M37"/>
    <mergeCell ref="L38:M38"/>
    <mergeCell ref="L40:M40"/>
    <mergeCell ref="L41:M41"/>
    <mergeCell ref="L43:M43"/>
    <mergeCell ref="L33:M33"/>
    <mergeCell ref="L20:M20"/>
    <mergeCell ref="L14:M14"/>
    <mergeCell ref="L17:M17"/>
    <mergeCell ref="L18:M18"/>
    <mergeCell ref="L21:M21"/>
    <mergeCell ref="L24:M24"/>
    <mergeCell ref="L25:M25"/>
    <mergeCell ref="L27:M27"/>
    <mergeCell ref="L28:M28"/>
    <mergeCell ref="L30:M30"/>
    <mergeCell ref="L31:M31"/>
    <mergeCell ref="A1:B1"/>
    <mergeCell ref="L11:M11"/>
    <mergeCell ref="L12:M12"/>
    <mergeCell ref="L15:M15"/>
    <mergeCell ref="L2:M2"/>
    <mergeCell ref="L5:M5"/>
    <mergeCell ref="L3:M3"/>
    <mergeCell ref="L6:M6"/>
  </mergeCells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2017-11-20T15:01:24Z</dcterms:created>
  <dcterms:modified xsi:type="dcterms:W3CDTF">2017-11-27T22:01:53Z</dcterms:modified>
</cp:coreProperties>
</file>