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424f7f1abac4e5d/Desktop/Class Folder/Crowdfunding Analysis/"/>
    </mc:Choice>
  </mc:AlternateContent>
  <xr:revisionPtr revIDLastSave="150" documentId="13_ncr:1_{03965742-22BD-4AE2-91F0-9F0FCF51BC10}" xr6:coauthVersionLast="45" xr6:coauthVersionMax="45" xr10:uidLastSave="{AA089956-3F07-40E9-A7A9-1FEFE98B799C}"/>
  <bookViews>
    <workbookView xWindow="-24120" yWindow="5385" windowWidth="24240" windowHeight="13140" activeTab="1" xr2:uid="{00000000-000D-0000-FFFF-FFFF00000000}"/>
  </bookViews>
  <sheets>
    <sheet name="Kickstarter" sheetId="1" r:id="rId1"/>
    <sheet name="Chart1" sheetId="12" r:id="rId2"/>
    <sheet name="Descriptive Statistics" sheetId="9" r:id="rId3"/>
    <sheet name="Successful U.S. Kickstarters" sheetId="7" r:id="rId4"/>
    <sheet name="Failed U.S. Kickstarters" sheetId="8" r:id="rId5"/>
    <sheet name="Edinburgh Research" sheetId="6" r:id="rId6"/>
    <sheet name="Sheet1" sheetId="2" r:id="rId7"/>
    <sheet name="Subcategory Statistics" sheetId="5" r:id="rId8"/>
    <sheet name="Outcomes Based on Launch Date" sheetId="4" r:id="rId9"/>
    <sheet name="Category Statistics" sheetId="3" r:id="rId10"/>
  </sheets>
  <definedNames>
    <definedName name="_xlnm._FilterDatabase" localSheetId="0" hidden="1">Kickstarter!$A$1:$T$4116</definedName>
    <definedName name="_xlchart.v1.0" hidden="1">Kickstarter!$D$1</definedName>
    <definedName name="_xlchart.v1.1" hidden="1">Kickstarter!$D$2:$D$4116</definedName>
    <definedName name="_xlchart.v1.10" hidden="1">Kickstarter!$E$1</definedName>
    <definedName name="_xlchart.v1.11" hidden="1">Kickstarter!$E$2:$E$4116</definedName>
    <definedName name="_xlchart.v1.12" hidden="1">Kickstarter!$D$1</definedName>
    <definedName name="_xlchart.v1.13" hidden="1">Kickstarter!$D$2:$D$4116</definedName>
    <definedName name="_xlchart.v1.14" hidden="1">Kickstarter!$E$1</definedName>
    <definedName name="_xlchart.v1.15" hidden="1">Kickstarter!$E$2:$E$4116</definedName>
    <definedName name="_xlchart.v1.16" hidden="1">Kickstarter!$D$1</definedName>
    <definedName name="_xlchart.v1.17" hidden="1">Kickstarter!$D$2:$D$4116</definedName>
    <definedName name="_xlchart.v1.18" hidden="1">Kickstarter!$E$1</definedName>
    <definedName name="_xlchart.v1.19" hidden="1">Kickstarter!$E$2:$E$4116</definedName>
    <definedName name="_xlchart.v1.2" hidden="1">Kickstarter!$E$1</definedName>
    <definedName name="_xlchart.v1.3" hidden="1">Kickstarter!$E$2:$E$4116</definedName>
    <definedName name="_xlchart.v1.4" hidden="1">Kickstarter!$D$1</definedName>
    <definedName name="_xlchart.v1.5" hidden="1">Kickstarter!$D$2:$D$4116</definedName>
    <definedName name="_xlchart.v1.6" hidden="1">Kickstarter!$E$1</definedName>
    <definedName name="_xlchart.v1.7" hidden="1">Kickstarter!$E$2:$E$4116</definedName>
    <definedName name="_xlchart.v1.8" hidden="1">Kickstarter!$D$1</definedName>
    <definedName name="_xlchart.v1.9" hidden="1">Kickstarter!$D$2:$D$4116</definedName>
  </definedNames>
  <calcPr calcId="191029"/>
  <pivotCaches>
    <pivotCache cacheId="0" r:id="rId11"/>
    <pivotCache cacheId="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3" i="9" l="1"/>
  <c r="C12" i="9"/>
  <c r="C11" i="9"/>
  <c r="B13" i="9"/>
  <c r="B12" i="9"/>
  <c r="B11" i="9"/>
  <c r="C7" i="9"/>
  <c r="C6" i="9"/>
  <c r="C5" i="9"/>
  <c r="C4" i="9"/>
  <c r="B7" i="9"/>
  <c r="B6" i="9"/>
  <c r="B5" i="9"/>
  <c r="B4" i="9"/>
  <c r="D4116" i="1"/>
  <c r="C10" i="9"/>
  <c r="B10" i="9"/>
  <c r="B9" i="9"/>
  <c r="C3" i="9"/>
  <c r="B3" i="9"/>
  <c r="C2" i="9"/>
  <c r="B2" i="9"/>
  <c r="C14" i="9" l="1"/>
  <c r="B14" i="9"/>
  <c r="C9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<sst xmlns="http://schemas.openxmlformats.org/spreadsheetml/2006/main" count="38394" uniqueCount="8400">
  <si>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</si>
  <si>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</si>
  <si>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</si>
  <si>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</si>
  <si>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</si>
  <si>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</si>
  <si>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</si>
  <si>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</si>
  <si>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</si>
  <si>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</si>
  <si>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</si>
  <si>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</si>
  <si>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</si>
  <si>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</si>
  <si>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</si>
  <si>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</si>
  <si>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</si>
  <si>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</si>
  <si>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</si>
  <si>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</si>
  <si>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</si>
  <si>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</si>
  <si>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</si>
  <si>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</si>
  <si>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</si>
  <si>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</si>
  <si>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</si>
  <si>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</si>
  <si>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</si>
  <si>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</si>
  <si>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</si>
  <si>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</si>
  <si>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</si>
  <si>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</si>
  <si>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</si>
  <si>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</si>
  <si>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</si>
  <si>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</si>
  <si>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</si>
  <si>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</si>
  <si>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</si>
  <si>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</si>
  <si>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</si>
  <si>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</si>
  <si>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</si>
  <si>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</si>
  <si>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</si>
  <si>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</si>
  <si>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</si>
  <si>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</si>
  <si>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</si>
  <si>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</si>
  <si>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</si>
  <si>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</si>
  <si>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</si>
  <si>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</si>
  <si>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</si>
  <si>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</si>
  <si>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</si>
  <si>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</si>
  <si>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</si>
  <si>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</si>
  <si>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</si>
  <si>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</si>
  <si>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</si>
  <si>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</si>
  <si>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</si>
  <si>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</si>
  <si>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</si>
  <si>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</si>
  <si>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</si>
  <si>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</si>
  <si>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</si>
  <si>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</si>
  <si>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</si>
  <si>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</si>
  <si>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</si>
  <si>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</si>
  <si>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</si>
  <si>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</si>
  <si>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</si>
  <si>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</si>
  <si>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</si>
  <si>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</si>
  <si>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</si>
  <si>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</si>
  <si>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</si>
  <si>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</si>
  <si>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</si>
  <si>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</si>
  <si>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</si>
  <si>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</si>
  <si>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</si>
  <si>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</si>
  <si>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</si>
  <si>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</si>
  <si>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</si>
  <si>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</si>
  <si>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</si>
  <si>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</si>
  <si>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</si>
  <si>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</si>
  <si>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</si>
  <si>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</si>
  <si>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</si>
  <si>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</si>
  <si>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</si>
  <si>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</si>
  <si>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</si>
  <si>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</si>
  <si>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</si>
  <si>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</si>
  <si>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</si>
  <si>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</si>
  <si>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</si>
  <si>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</si>
  <si>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</si>
  <si>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</si>
  <si>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</si>
  <si>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</si>
  <si>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</si>
  <si>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</si>
  <si>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</si>
  <si>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</si>
  <si>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</si>
  <si>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</si>
  <si>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</si>
  <si>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</si>
  <si>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</si>
  <si>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</si>
  <si>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</si>
  <si>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</si>
  <si>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</si>
  <si>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</si>
  <si>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</si>
  <si>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</si>
  <si>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</si>
  <si>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</si>
  <si>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</si>
  <si>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</si>
  <si>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</si>
  <si>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</si>
  <si>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</si>
  <si>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</si>
  <si>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</si>
  <si>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</si>
  <si>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</si>
  <si>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</si>
  <si>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</si>
  <si>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</si>
  <si>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</si>
  <si>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</si>
  <si>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</si>
  <si>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</si>
  <si>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</si>
  <si>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</si>
  <si>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</si>
  <si>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</si>
  <si>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</si>
  <si>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</si>
  <si>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</si>
  <si>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</si>
  <si>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</si>
  <si>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</si>
  <si>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</si>
  <si>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</si>
  <si>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</si>
  <si>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</si>
  <si>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</si>
  <si>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</si>
  <si>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</si>
  <si>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</si>
  <si>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</si>
  <si>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</si>
  <si>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</si>
  <si>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</si>
  <si>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</si>
  <si>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</si>
  <si>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</si>
  <si>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</si>
  <si>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</si>
  <si>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</si>
  <si>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</si>
  <si>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</si>
  <si>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</si>
  <si>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</si>
  <si>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</si>
  <si>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</si>
  <si>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</si>
  <si>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</si>
  <si>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</si>
  <si>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</si>
  <si>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</si>
  <si>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</si>
  <si>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</si>
  <si>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</si>
  <si>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</si>
  <si>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</si>
  <si>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</si>
  <si>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</si>
  <si>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</si>
  <si>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</si>
  <si>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</si>
  <si>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</si>
  <si>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</si>
  <si>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</si>
  <si>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</si>
  <si>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</si>
  <si>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</si>
  <si>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</si>
  <si>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</si>
  <si>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</si>
  <si>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</si>
  <si>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</si>
  <si>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</si>
  <si>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</si>
  <si>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</si>
  <si>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</si>
  <si>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</si>
  <si>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</si>
  <si>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</si>
  <si>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</si>
  <si>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</si>
  <si>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</si>
  <si>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</si>
  <si>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</si>
  <si>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</si>
  <si>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</si>
  <si>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</si>
  <si>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</si>
  <si>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</si>
  <si>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</si>
  <si>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</si>
  <si>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</si>
  <si>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</si>
  <si>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</si>
  <si>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</si>
  <si>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</si>
  <si>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</si>
  <si>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</si>
  <si>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</si>
  <si>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</si>
  <si>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</si>
  <si>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</si>
  <si>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</si>
  <si>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</si>
  <si>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</si>
  <si>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</si>
  <si>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</si>
  <si>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</si>
  <si>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</si>
  <si>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</si>
  <si>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</si>
  <si>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</si>
  <si>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</si>
  <si>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</si>
  <si>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</si>
  <si>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</si>
  <si>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</si>
  <si>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</si>
  <si>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</si>
  <si>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</si>
  <si>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</si>
  <si>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</si>
  <si>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</si>
  <si>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</si>
  <si>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</si>
  <si>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</si>
  <si>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</si>
  <si>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</si>
  <si>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</si>
  <si>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</si>
  <si>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</si>
  <si>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</si>
  <si>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</si>
  <si>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</si>
  <si>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</si>
  <si>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</si>
  <si>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</si>
  <si>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</si>
  <si>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</si>
  <si>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</si>
  <si>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</si>
  <si>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</si>
  <si>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</si>
  <si>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</si>
  <si>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</si>
  <si>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</si>
  <si>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</si>
  <si>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</si>
  <si>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</si>
  <si>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</si>
  <si>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</si>
  <si>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</si>
  <si>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</si>
  <si>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</si>
  <si>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</si>
  <si>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</si>
  <si>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</si>
  <si>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</si>
  <si>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</si>
  <si>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</si>
  <si>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</si>
  <si>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</si>
  <si>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</si>
  <si>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</si>
  <si>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</si>
  <si>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</si>
  <si>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</si>
  <si>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</si>
  <si>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</si>
  <si>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</si>
  <si>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</si>
  <si>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</si>
  <si>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</si>
  <si>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</si>
  <si>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</si>
  <si>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</si>
  <si>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</si>
  <si>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</si>
  <si>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</si>
  <si>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</si>
  <si>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</si>
  <si>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</si>
  <si>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</si>
  <si>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</si>
  <si>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</si>
  <si>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</si>
  <si>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</si>
  <si>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</si>
  <si>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</si>
  <si>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</si>
  <si>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</si>
  <si>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</si>
  <si>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</si>
  <si>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</si>
  <si>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</si>
  <si>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</si>
  <si>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</si>
  <si>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</si>
  <si>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</si>
  <si>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</si>
  <si>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</si>
  <si>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</si>
  <si>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</si>
  <si>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</si>
  <si>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</si>
  <si>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</si>
  <si>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</si>
  <si>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</si>
  <si>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</si>
  <si>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</si>
  <si>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</si>
  <si>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</si>
  <si>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</si>
  <si>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</si>
  <si>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</si>
  <si>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</si>
  <si>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</si>
  <si>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</si>
  <si>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</si>
  <si>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</si>
  <si>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</si>
  <si>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</si>
  <si>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</si>
  <si>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</si>
  <si>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</si>
  <si>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</si>
  <si>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</si>
  <si>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</si>
  <si>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</si>
  <si>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</si>
  <si>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</si>
  <si>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</si>
  <si>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</si>
  <si>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</si>
  <si>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</si>
  <si>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</si>
  <si>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</si>
  <si>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</si>
  <si>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</si>
  <si>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</si>
  <si>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</si>
  <si>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</si>
  <si>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</si>
  <si>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</si>
  <si>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</si>
  <si>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</si>
  <si>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</si>
  <si>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</si>
  <si>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</si>
  <si>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</si>
  <si>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</si>
  <si>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</si>
  <si>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</si>
  <si>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</si>
  <si>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</si>
  <si>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</si>
  <si>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</si>
  <si>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</si>
  <si>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</si>
  <si>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</si>
  <si>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</si>
  <si>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</si>
  <si>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</si>
  <si>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</si>
  <si>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</si>
  <si>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</si>
  <si>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</si>
  <si>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</si>
  <si>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</si>
  <si>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</si>
  <si>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</si>
  <si>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</si>
  <si>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</si>
  <si>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</si>
  <si>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</si>
  <si>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</si>
  <si>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</si>
  <si>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</si>
  <si>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</si>
  <si>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</si>
  <si>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</si>
  <si>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</si>
  <si>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</si>
  <si>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</si>
  <si>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</si>
  <si>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</si>
  <si>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</si>
  <si>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</si>
  <si>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</si>
  <si>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</si>
  <si>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</si>
  <si>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</si>
  <si>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</si>
  <si>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</si>
  <si>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</si>
  <si>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</si>
  <si>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</si>
  <si>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</si>
  <si>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</si>
  <si>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</si>
  <si>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</si>
  <si>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</si>
  <si>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</si>
  <si>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</si>
  <si>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</si>
  <si>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</si>
  <si>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</si>
  <si>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</si>
  <si>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</si>
  <si>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</si>
  <si>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</si>
  <si>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</si>
  <si>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</si>
  <si>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</si>
  <si>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</si>
  <si>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</si>
  <si>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</si>
  <si>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</si>
  <si>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</si>
  <si>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</si>
  <si>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</si>
  <si>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</si>
  <si>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</si>
  <si>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</si>
  <si>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</si>
  <si>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</si>
  <si>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</si>
  <si>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</si>
  <si>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</si>
  <si>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</si>
  <si>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</si>
  <si>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</si>
  <si>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</si>
  <si>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</si>
  <si>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</si>
  <si>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</si>
  <si>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</si>
  <si>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</si>
  <si>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</si>
  <si>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</si>
  <si>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</si>
  <si>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</si>
  <si>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</si>
  <si>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</si>
  <si>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</si>
  <si>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</si>
  <si>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</si>
  <si>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</si>
  <si>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</si>
  <si>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</si>
  <si>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</si>
  <si>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</si>
  <si>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</si>
  <si>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</si>
  <si>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</si>
  <si>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</si>
  <si>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</si>
  <si>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</si>
  <si>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</si>
  <si>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</si>
  <si>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</si>
  <si>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</si>
  <si>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</si>
  <si>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</si>
  <si>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</si>
  <si>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</si>
  <si>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</si>
  <si>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</si>
  <si>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</si>
  <si>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</si>
  <si>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</si>
  <si>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</si>
  <si>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</si>
  <si>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</si>
  <si>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</si>
  <si>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</si>
  <si>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</si>
  <si>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</si>
  <si>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</si>
  <si>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</si>
  <si>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</si>
  <si>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</si>
  <si>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</si>
  <si>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</si>
  <si>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</si>
  <si>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</si>
  <si>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</si>
  <si>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</si>
  <si>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</si>
  <si>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</si>
  <si>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</si>
  <si>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</si>
  <si>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</si>
  <si>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</si>
  <si>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</si>
  <si>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</si>
  <si>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</si>
  <si>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</si>
  <si>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</si>
  <si>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</si>
  <si>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</si>
  <si>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</si>
  <si>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</si>
  <si>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</si>
  <si>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</si>
  <si>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</si>
  <si>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</si>
  <si>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</si>
  <si>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</si>
  <si>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</si>
  <si>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</si>
  <si>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</si>
  <si>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</si>
  <si>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</si>
  <si>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</si>
  <si>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</si>
  <si>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</si>
  <si>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</si>
  <si>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</si>
  <si>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</si>
  <si>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</si>
  <si>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</si>
  <si>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</si>
  <si>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</si>
  <si>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</si>
  <si>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</si>
  <si>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</si>
  <si>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</si>
  <si>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</si>
  <si>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</si>
  <si>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</si>
  <si>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</si>
  <si>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</si>
  <si>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</si>
  <si>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</si>
  <si>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</si>
  <si>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</si>
  <si>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</si>
  <si>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</si>
  <si>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</si>
  <si>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</si>
  <si>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</si>
  <si>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</si>
  <si>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</si>
  <si>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</si>
  <si>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</si>
  <si>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</si>
  <si>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</si>
  <si>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</si>
  <si>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</si>
  <si>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</si>
  <si>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</si>
  <si>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</si>
  <si>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</si>
  <si>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</si>
  <si>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</si>
  <si>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</si>
  <si>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</si>
  <si>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</si>
  <si>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</si>
  <si>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</si>
  <si>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</si>
  <si>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</si>
  <si>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</si>
  <si>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</si>
  <si>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</si>
  <si>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</si>
  <si>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</si>
  <si>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</si>
  <si>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</si>
  <si>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</si>
  <si>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</si>
  <si>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</si>
  <si>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</si>
  <si>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</si>
  <si>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</si>
  <si>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</si>
  <si>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</si>
  <si>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</si>
  <si>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</si>
  <si>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</si>
  <si>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</si>
  <si>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</si>
  <si>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</si>
  <si>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</si>
  <si>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</si>
  <si>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</si>
  <si>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</si>
  <si>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</si>
  <si>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</si>
  <si>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</si>
  <si>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</si>
  <si>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</si>
  <si>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</si>
  <si>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</si>
  <si>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</si>
  <si>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</si>
  <si>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</si>
  <si>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</si>
  <si>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</si>
  <si>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</si>
  <si>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</si>
  <si>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</si>
  <si>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</si>
  <si>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</si>
  <si>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</si>
  <si>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</si>
  <si>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</si>
  <si>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</si>
  <si>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</si>
  <si>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</si>
  <si>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</si>
  <si>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</si>
  <si>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</si>
  <si>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</si>
  <si>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</si>
  <si>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</si>
  <si>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</si>
  <si>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</si>
  <si>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</si>
  <si>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</si>
  <si>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</si>
  <si>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</si>
  <si>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</si>
  <si>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</si>
  <si>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</si>
  <si>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</si>
  <si>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</si>
  <si>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</si>
  <si>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</si>
  <si>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</si>
  <si>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</si>
  <si>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</si>
  <si>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</si>
  <si>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</si>
  <si>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</si>
  <si>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</si>
  <si>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</si>
  <si>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</si>
  <si>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</si>
  <si>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</si>
  <si>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</si>
  <si>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</si>
  <si>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</si>
  <si>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</si>
  <si>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</si>
  <si>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</si>
  <si>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</si>
  <si>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</si>
  <si>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</si>
  <si>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</si>
  <si>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</si>
  <si>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</si>
  <si>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</si>
  <si>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</si>
  <si>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</si>
  <si>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</si>
  <si>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</si>
  <si>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</si>
  <si>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</si>
  <si>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</si>
  <si>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</si>
  <si>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</si>
  <si>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</si>
  <si>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</si>
  <si>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</si>
  <si>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</si>
  <si>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</si>
  <si>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</si>
  <si>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</si>
  <si>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</si>
  <si>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</si>
  <si>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</si>
  <si>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</si>
  <si>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</si>
  <si>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</si>
  <si>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</si>
  <si>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</si>
  <si>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</si>
  <si>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</si>
  <si>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</si>
  <si>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</si>
  <si>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</si>
  <si>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</si>
  <si>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</si>
  <si>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</si>
  <si>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</si>
  <si>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</si>
  <si>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</si>
  <si>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</si>
  <si>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</si>
  <si>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</si>
  <si>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</si>
  <si>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</si>
  <si>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</si>
  <si>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</si>
  <si>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</si>
  <si>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</si>
  <si>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</si>
  <si>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</si>
  <si>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</si>
  <si>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</si>
  <si>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</si>
  <si>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</si>
  <si>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</si>
  <si>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</si>
  <si>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</si>
  <si>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</si>
  <si>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</si>
  <si>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</si>
  <si>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</si>
  <si>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</si>
  <si>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</si>
  <si>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</si>
  <si>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</si>
  <si>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</si>
  <si>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</si>
  <si>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</si>
  <si>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</si>
  <si>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</si>
  <si>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</si>
  <si>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</si>
  <si>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</si>
  <si>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</si>
  <si>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</si>
  <si>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</si>
  <si>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</si>
  <si>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</si>
  <si>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</si>
  <si>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</si>
  <si>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</si>
  <si>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</si>
  <si>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</si>
  <si>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</si>
  <si>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</si>
  <si>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</si>
  <si>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</si>
  <si>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</si>
  <si>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</si>
  <si>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</si>
  <si>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</si>
  <si>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</si>
  <si>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</si>
  <si>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</si>
  <si>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</si>
  <si>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</si>
  <si>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</si>
  <si>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</si>
  <si>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</si>
  <si>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</si>
  <si>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</si>
  <si>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</si>
  <si>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</si>
  <si>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</si>
  <si>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</si>
  <si>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</si>
  <si>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</si>
  <si>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</si>
  <si>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</si>
  <si>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</si>
  <si>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</si>
  <si>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</si>
  <si>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</si>
  <si>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</si>
  <si>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</si>
  <si>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</si>
  <si>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</si>
  <si>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</si>
  <si>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</si>
  <si>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</si>
  <si>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</si>
  <si>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</si>
  <si>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</si>
  <si>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</si>
  <si>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</si>
  <si>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</si>
  <si>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</si>
  <si>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</si>
  <si>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</si>
  <si>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</si>
  <si>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</si>
  <si>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</si>
  <si>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</si>
  <si>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</si>
  <si>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</si>
  <si>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</si>
  <si>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</si>
  <si>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</si>
  <si>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</si>
  <si>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</si>
  <si>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</si>
  <si>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</si>
  <si>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</si>
  <si>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</si>
  <si>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</si>
  <si>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</si>
  <si>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</si>
  <si>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</si>
  <si>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</si>
  <si>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</si>
  <si>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</si>
  <si>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</si>
  <si>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</si>
  <si>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</si>
  <si>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</si>
  <si>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</si>
  <si>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</si>
  <si>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</si>
  <si>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</si>
  <si>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</si>
  <si>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</si>
  <si>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</si>
  <si>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</si>
  <si>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</si>
  <si>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</si>
  <si>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</si>
  <si>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</si>
  <si>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</si>
  <si>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</si>
  <si>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</si>
  <si>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</si>
  <si>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</si>
  <si>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</si>
  <si>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</si>
  <si>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</si>
  <si>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</si>
  <si>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</si>
  <si>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</si>
  <si>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</si>
  <si>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</si>
  <si>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</si>
  <si>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</si>
  <si>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</si>
  <si>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</si>
  <si>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</si>
  <si>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</si>
  <si>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</si>
  <si>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</si>
  <si>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</si>
  <si>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</si>
  <si>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</si>
  <si>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</si>
  <si>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</si>
  <si>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</si>
  <si>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</si>
  <si>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</si>
  <si>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</si>
  <si>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</si>
  <si>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</si>
  <si>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</si>
  <si>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</si>
  <si>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</si>
  <si>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</si>
  <si>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</si>
  <si>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</si>
  <si>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</si>
  <si>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</si>
  <si>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</si>
  <si>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</si>
  <si>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</si>
  <si>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</si>
  <si>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</si>
  <si>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</si>
  <si>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</si>
  <si>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</si>
  <si>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</si>
  <si>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</si>
  <si>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</si>
  <si>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</si>
  <si>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</si>
  <si>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</si>
  <si>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</si>
  <si>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</si>
  <si>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</si>
  <si>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</si>
  <si>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</si>
  <si>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</si>
  <si>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</si>
  <si>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</si>
  <si>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</si>
  <si>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</si>
  <si>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</si>
  <si>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</si>
  <si>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</si>
  <si>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</si>
  <si>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</si>
  <si>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</si>
  <si>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</si>
  <si>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</si>
  <si>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</si>
  <si>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</si>
  <si>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</si>
  <si>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</si>
  <si>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</si>
  <si>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</si>
  <si>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</si>
  <si>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</si>
  <si>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</si>
  <si>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</si>
  <si>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</si>
  <si>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</si>
  <si>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</si>
  <si>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</si>
  <si>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</si>
  <si>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</si>
  <si>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</si>
  <si>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</si>
  <si>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</si>
  <si>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</si>
  <si>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</si>
  <si>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</si>
  <si>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</si>
  <si>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</si>
  <si>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</si>
  <si>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</si>
  <si>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</si>
  <si>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</si>
  <si>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</si>
  <si>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</si>
  <si>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</si>
  <si>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</si>
  <si>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</si>
  <si>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</si>
  <si>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</si>
  <si>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</si>
  <si>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</si>
  <si>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</si>
  <si>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</si>
  <si>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</si>
  <si>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</si>
  <si>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</si>
  <si>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</si>
  <si>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</si>
  <si>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</si>
  <si>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</si>
  <si>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</si>
  <si>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</si>
  <si>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</si>
  <si>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</si>
  <si>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</si>
  <si>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</si>
  <si>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</si>
  <si>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</si>
  <si>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</si>
  <si>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</si>
  <si>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</si>
  <si>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</si>
  <si>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</si>
  <si>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</si>
  <si>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</si>
  <si>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</si>
  <si>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</si>
  <si>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</si>
  <si>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</si>
  <si>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</si>
  <si>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</si>
  <si>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</si>
  <si>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</si>
  <si>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</si>
  <si>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</si>
  <si>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</si>
  <si>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</si>
  <si>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</si>
  <si>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</si>
  <si>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</si>
  <si>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</si>
  <si>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</si>
  <si>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</si>
  <si>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</si>
  <si>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</si>
  <si>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</si>
  <si>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</si>
  <si>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</si>
  <si>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</si>
  <si>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</si>
  <si>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</si>
  <si>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</si>
  <si>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</si>
  <si>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</si>
  <si>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</si>
  <si>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</si>
  <si>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</si>
  <si>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</si>
  <si>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</si>
  <si>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</si>
  <si>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</si>
  <si>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</si>
  <si>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</si>
  <si>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</si>
  <si>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</si>
  <si>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</si>
  <si>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</si>
  <si>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</si>
  <si>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</si>
  <si>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</si>
  <si>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</si>
  <si>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</si>
  <si>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</si>
  <si>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</si>
  <si>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</si>
  <si>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</si>
  <si>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</si>
  <si>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</si>
  <si>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</si>
  <si>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</si>
  <si>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</si>
  <si>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</si>
  <si>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</si>
  <si>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</si>
  <si>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</si>
  <si>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</si>
  <si>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</si>
  <si>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</si>
  <si>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</si>
  <si>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</si>
  <si>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</si>
  <si>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</si>
  <si>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</si>
  <si>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</si>
  <si>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</si>
  <si>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</si>
  <si>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</si>
  <si>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</si>
  <si>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</si>
  <si>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</si>
  <si>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</si>
  <si>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</si>
  <si>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</si>
  <si>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</si>
  <si>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</si>
  <si>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</si>
  <si>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</si>
  <si>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</si>
  <si>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</si>
  <si>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</si>
  <si>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</si>
  <si>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</si>
  <si>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</si>
  <si>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</si>
  <si>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</si>
  <si>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</si>
  <si>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</si>
  <si>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</si>
  <si>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</si>
  <si>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</si>
  <si>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</si>
  <si>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</si>
  <si>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</si>
  <si>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</si>
  <si>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</si>
  <si>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</si>
  <si>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</si>
  <si>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</si>
  <si>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</si>
  <si>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</si>
  <si>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</si>
  <si>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</si>
  <si>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</si>
  <si>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</si>
  <si>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</si>
  <si>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</si>
  <si>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</si>
  <si>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</si>
  <si>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</si>
  <si>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</si>
  <si>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</si>
  <si>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</si>
  <si>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</si>
  <si>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</si>
  <si>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</si>
  <si>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</si>
  <si>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</si>
  <si>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</si>
  <si>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</si>
  <si>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</si>
  <si>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</si>
  <si>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</si>
  <si>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</si>
  <si>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</si>
  <si>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</si>
  <si>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</si>
  <si>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</si>
  <si>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</si>
  <si>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</si>
  <si>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</si>
  <si>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</si>
  <si>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</si>
  <si>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</si>
  <si>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</si>
  <si>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</si>
  <si>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</si>
  <si>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</si>
  <si>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</si>
  <si>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</si>
  <si>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</si>
  <si>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</si>
  <si>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</si>
  <si>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</si>
  <si>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</si>
  <si>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</si>
  <si>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</si>
  <si>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</si>
  <si>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</si>
  <si>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</si>
  <si>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</si>
  <si>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</si>
  <si>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</si>
  <si>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</si>
  <si>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</si>
  <si>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</si>
  <si>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</si>
  <si>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</si>
  <si>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</si>
  <si>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</si>
  <si>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</si>
  <si>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</si>
  <si>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</si>
  <si>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</si>
  <si>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</si>
  <si>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</si>
  <si>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</si>
  <si>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</si>
  <si>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</si>
  <si>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</si>
  <si>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</si>
  <si>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</si>
  <si>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</si>
  <si>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</si>
  <si>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</si>
  <si>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</si>
  <si>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</si>
  <si>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</si>
  <si>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</si>
  <si>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</si>
  <si>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</si>
  <si>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</si>
  <si>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</si>
  <si>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</si>
  <si>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</si>
  <si>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</si>
  <si>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</si>
  <si>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</si>
  <si>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</si>
  <si>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</si>
  <si>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</si>
  <si>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</si>
  <si>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</si>
  <si>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</si>
  <si>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</si>
  <si>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</si>
  <si>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</si>
  <si>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</si>
  <si>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</si>
  <si>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</si>
  <si>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</si>
  <si>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</si>
  <si>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</si>
  <si>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</si>
  <si>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</si>
  <si>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</si>
  <si>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</si>
  <si>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</si>
  <si>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</si>
  <si>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</si>
  <si>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</si>
  <si>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</si>
  <si>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</si>
  <si>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</si>
  <si>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</si>
  <si>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</si>
  <si>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</si>
  <si>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</si>
  <si>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</si>
  <si>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</si>
  <si>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</si>
  <si>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</si>
  <si>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</si>
  <si>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</si>
  <si>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</si>
  <si>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</si>
  <si>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</si>
  <si>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</si>
  <si>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</si>
  <si>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</si>
  <si>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</si>
  <si>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</si>
  <si>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</si>
  <si>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</si>
  <si>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</si>
  <si>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</si>
  <si>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</si>
  <si>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</si>
  <si>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</si>
  <si>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</si>
  <si>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</si>
  <si>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</si>
  <si>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</si>
  <si>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</si>
  <si>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</si>
  <si>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</si>
  <si>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</si>
  <si>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</si>
  <si>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</si>
  <si>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</si>
  <si>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</si>
  <si>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</si>
  <si>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</si>
  <si>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</si>
  <si>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</si>
  <si>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</si>
  <si>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</si>
  <si>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</si>
  <si>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</si>
  <si>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</si>
  <si>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</si>
  <si>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</si>
  <si>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</si>
  <si>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</si>
  <si>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</si>
  <si>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</si>
  <si>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</si>
  <si>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</si>
  <si>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</si>
  <si>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</si>
  <si>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</si>
  <si>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</si>
  <si>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</si>
  <si>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</si>
  <si>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</si>
  <si>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</si>
  <si>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</si>
  <si>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</si>
  <si>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</si>
  <si>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</si>
  <si>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</si>
  <si>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</si>
  <si>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</si>
  <si>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</si>
  <si>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</si>
  <si>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</si>
  <si>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</si>
  <si>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</si>
  <si>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</si>
  <si>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</si>
  <si>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</si>
  <si>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</si>
  <si>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</si>
  <si>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</si>
  <si>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</si>
  <si>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</si>
  <si>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</si>
  <si>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</si>
  <si>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</si>
  <si>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</si>
  <si>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</si>
  <si>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</si>
  <si>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</si>
  <si>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</si>
  <si>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</si>
  <si>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</si>
  <si>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</si>
  <si>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</si>
  <si>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</si>
  <si>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</si>
  <si>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</si>
  <si>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</si>
  <si>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</si>
  <si>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</si>
  <si>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</si>
  <si>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</si>
  <si>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</si>
  <si>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</si>
  <si>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</si>
  <si>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</si>
  <si>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</si>
  <si>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</si>
  <si>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</si>
  <si>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</si>
  <si>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</si>
  <si>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</si>
  <si>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</si>
  <si>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</si>
  <si>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</si>
  <si>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</si>
  <si>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</si>
  <si>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</si>
  <si>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</si>
  <si>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</si>
  <si>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</si>
  <si>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</si>
  <si>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</si>
  <si>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</si>
  <si>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</si>
  <si>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</si>
  <si>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</si>
  <si>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</si>
  <si>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</si>
  <si>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</si>
  <si>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</si>
  <si>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</si>
  <si>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</si>
  <si>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</si>
  <si>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</si>
  <si>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</si>
  <si>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</si>
  <si>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</si>
  <si>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</si>
  <si>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</si>
  <si>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</si>
  <si>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</si>
  <si>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</si>
  <si>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</si>
  <si>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</si>
  <si>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</si>
  <si>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</si>
  <si>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</si>
  <si>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</si>
  <si>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</si>
  <si>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</si>
  <si>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</si>
  <si>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</si>
  <si>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</si>
  <si>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</si>
  <si>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</si>
  <si>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</si>
  <si>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</si>
  <si>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</si>
  <si>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</si>
  <si>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</si>
  <si>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</si>
  <si>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</si>
  <si>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</si>
  <si>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</si>
  <si>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</si>
  <si>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</si>
  <si>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</si>
  <si>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</si>
  <si>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</si>
  <si>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</si>
  <si>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</si>
  <si>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</si>
  <si>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</si>
  <si>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</si>
  <si>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</si>
  <si>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</si>
  <si>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</si>
  <si>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</si>
  <si>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</si>
  <si>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</si>
  <si>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</si>
  <si>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</si>
  <si>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</si>
  <si>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</si>
  <si>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</si>
  <si>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</si>
  <si>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</si>
  <si>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</si>
  <si>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</si>
  <si>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</si>
  <si>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</si>
  <si>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</si>
  <si>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</si>
  <si>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</si>
  <si>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</si>
  <si>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</si>
  <si>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</si>
  <si>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</si>
  <si>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</si>
  <si>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</si>
  <si>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</si>
  <si>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</si>
  <si>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</si>
  <si>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</si>
  <si>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</si>
  <si>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</si>
  <si>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</si>
  <si>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</si>
  <si>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</si>
  <si>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</si>
  <si>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</si>
  <si>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</si>
  <si>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</si>
  <si>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</si>
  <si>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</si>
  <si>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</si>
  <si>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</si>
  <si>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</si>
  <si>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</si>
  <si>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</si>
  <si>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</si>
  <si>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</si>
  <si>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</si>
  <si>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</si>
  <si>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</si>
  <si>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</si>
  <si>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</si>
  <si>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</si>
  <si>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</si>
  <si>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</si>
  <si>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</si>
  <si>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</si>
  <si>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</si>
  <si>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</si>
  <si>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</si>
  <si>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</si>
  <si>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</si>
  <si>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</si>
  <si>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</si>
  <si>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</si>
  <si>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</si>
  <si>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</si>
  <si>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</si>
  <si>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</si>
  <si>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</si>
  <si>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</si>
  <si>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</si>
  <si>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</si>
  <si>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</si>
  <si>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</si>
  <si>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</si>
  <si>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</si>
  <si>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</si>
  <si>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</si>
  <si>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</si>
  <si>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</si>
  <si>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</si>
  <si>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</si>
  <si>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</si>
  <si>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</si>
  <si>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</si>
  <si>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</si>
  <si>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</si>
  <si>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</si>
  <si>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</si>
  <si>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</si>
  <si>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</si>
  <si>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</si>
  <si>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</si>
  <si>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</si>
  <si>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</si>
  <si>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</si>
  <si>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</si>
  <si>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</si>
  <si>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</si>
  <si>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</si>
  <si>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</si>
  <si>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</si>
  <si>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</si>
  <si>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</si>
  <si>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</si>
  <si>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</si>
  <si>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</si>
  <si>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</si>
  <si>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</si>
  <si>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</si>
  <si>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</si>
  <si>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</si>
  <si>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</si>
  <si>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</si>
  <si>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</si>
  <si>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</si>
  <si>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</si>
  <si>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</si>
  <si>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</si>
  <si>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</si>
  <si>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</si>
  <si>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</si>
  <si>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</si>
  <si>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</si>
  <si>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</si>
  <si>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</si>
  <si>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</si>
  <si>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</si>
  <si>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</si>
  <si>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</si>
  <si>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</si>
  <si>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</si>
  <si>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</si>
  <si>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</si>
  <si>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</si>
  <si>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</si>
  <si>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</si>
  <si>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</si>
  <si>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</si>
  <si>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</si>
  <si>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</si>
  <si>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</si>
  <si>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</si>
  <si>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</si>
  <si>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</si>
  <si>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</si>
  <si>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</si>
  <si>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</si>
  <si>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</si>
  <si>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</si>
  <si>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</si>
  <si>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</si>
  <si>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</si>
  <si>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</si>
  <si>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</si>
  <si>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</si>
  <si>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</si>
  <si>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</si>
  <si>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</si>
  <si>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</si>
  <si>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</si>
  <si>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</si>
  <si>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</si>
  <si>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</si>
  <si>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</si>
  <si>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</si>
  <si>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</si>
  <si>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</si>
  <si>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</si>
  <si>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</si>
  <si>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</si>
  <si>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</si>
  <si>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</si>
  <si>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</si>
  <si>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</si>
  <si>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</si>
  <si>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</si>
  <si>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</si>
  <si>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</si>
  <si>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</si>
  <si>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</si>
  <si>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</si>
  <si>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</si>
  <si>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</si>
  <si>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</si>
  <si>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</si>
  <si>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</si>
  <si>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</si>
  <si>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</si>
  <si>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</si>
  <si>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</si>
  <si>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</si>
  <si>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</si>
  <si>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</si>
  <si>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</si>
  <si>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</si>
  <si>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</si>
  <si>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</si>
  <si>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</si>
  <si>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</si>
  <si>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</si>
  <si>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</si>
  <si>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</si>
  <si>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</si>
  <si>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</si>
  <si>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</si>
  <si>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</si>
  <si>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</si>
  <si>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</si>
  <si>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</si>
  <si>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</si>
  <si>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</si>
  <si>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</si>
  <si>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</si>
  <si>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</si>
  <si>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</si>
  <si>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</si>
  <si>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</si>
  <si>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</si>
  <si>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</si>
  <si>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</si>
  <si>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</si>
  <si>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</si>
  <si>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</si>
  <si>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</si>
  <si>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</si>
  <si>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</si>
  <si>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</si>
  <si>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</si>
  <si>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</si>
  <si>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</si>
  <si>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</si>
  <si>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</si>
  <si>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</si>
  <si>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</si>
  <si>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</si>
  <si>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</si>
  <si>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</si>
  <si>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</si>
  <si>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</si>
  <si>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</si>
  <si>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</si>
  <si>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</si>
  <si>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</si>
  <si>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</si>
  <si>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</si>
  <si>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</si>
  <si>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</si>
  <si>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</si>
  <si>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</si>
  <si>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</si>
  <si>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</si>
  <si>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</si>
  <si>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</si>
  <si>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</si>
  <si>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</si>
  <si>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</si>
  <si>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</si>
  <si>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</si>
  <si>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</si>
  <si>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</si>
  <si>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</si>
  <si>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</si>
  <si>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</si>
  <si>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</si>
  <si>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</si>
  <si>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</si>
  <si>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</si>
  <si>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</si>
  <si>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</si>
  <si>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</si>
  <si>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</si>
  <si>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</si>
  <si>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</si>
  <si>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</si>
  <si>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</si>
  <si>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</si>
  <si>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</si>
  <si>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</si>
  <si>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</si>
  <si>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</si>
  <si>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</si>
  <si>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</si>
  <si>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</si>
  <si>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</si>
  <si>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</si>
  <si>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</si>
  <si>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</si>
  <si>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</si>
  <si>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</si>
  <si>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</si>
  <si>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</si>
  <si>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</si>
  <si>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</si>
  <si>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</si>
  <si>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</si>
  <si>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</si>
  <si>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</si>
  <si>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</si>
  <si>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</si>
  <si>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</si>
  <si>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</si>
  <si>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</si>
  <si>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</si>
  <si>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</si>
  <si>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</si>
  <si>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</si>
  <si>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</si>
  <si>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</si>
  <si>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</si>
  <si>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</si>
  <si>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</si>
  <si>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</si>
  <si>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</si>
  <si>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</si>
  <si>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</si>
  <si>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</si>
  <si>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</si>
  <si>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</si>
  <si>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</si>
  <si>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</si>
  <si>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</si>
  <si>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</si>
  <si>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</si>
  <si>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</si>
  <si>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</si>
  <si>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</si>
  <si>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</si>
  <si>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</si>
  <si>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</si>
  <si>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</si>
  <si>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</si>
  <si>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</si>
  <si>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</si>
  <si>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</si>
  <si>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</si>
  <si>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</si>
  <si>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</si>
  <si>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</si>
  <si>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</si>
  <si>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</si>
  <si>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</si>
  <si>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</si>
  <si>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</si>
  <si>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</si>
  <si>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</si>
  <si>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</si>
  <si>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</si>
  <si>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</si>
  <si>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</si>
  <si>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</si>
  <si>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</si>
  <si>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</si>
  <si>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</si>
  <si>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</si>
  <si>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</si>
  <si>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</si>
  <si>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</si>
  <si>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</si>
  <si>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</si>
  <si>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</si>
  <si>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</si>
  <si>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</si>
  <si>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</si>
  <si>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</si>
  <si>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</si>
  <si>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</si>
  <si>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</si>
  <si>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</si>
  <si>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</si>
  <si>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</si>
  <si>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</si>
  <si>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</si>
  <si>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</si>
  <si>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</si>
  <si>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</si>
  <si>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</si>
  <si>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</si>
  <si>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</si>
  <si>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</si>
  <si>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</si>
  <si>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</si>
  <si>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</si>
  <si>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</si>
  <si>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</si>
  <si>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</si>
  <si>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</si>
  <si>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</si>
  <si>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</si>
  <si>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</si>
  <si>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</si>
  <si>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</si>
  <si>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</si>
  <si>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</si>
  <si>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</si>
  <si>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</si>
  <si>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</si>
  <si>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</si>
  <si>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</si>
  <si>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</si>
  <si>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</si>
  <si>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</si>
  <si>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</si>
  <si>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</si>
  <si>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</si>
  <si>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</si>
  <si>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</si>
  <si>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</si>
  <si>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</si>
  <si>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</si>
  <si>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</si>
  <si>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</si>
  <si>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</si>
  <si>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</si>
  <si>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</si>
  <si>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</si>
  <si>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</si>
  <si>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</si>
  <si>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</si>
  <si>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</si>
  <si>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</si>
  <si>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</si>
  <si>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</si>
  <si>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</si>
  <si>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</si>
  <si>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</si>
  <si>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</si>
  <si>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</si>
  <si>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</si>
  <si>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</si>
  <si>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</si>
  <si>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</si>
  <si>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</si>
  <si>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</si>
  <si>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</si>
  <si>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</si>
  <si>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</si>
  <si>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</si>
  <si>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</si>
  <si>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</si>
  <si>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</si>
  <si>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</si>
  <si>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</si>
  <si>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</si>
  <si>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</si>
  <si>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</si>
  <si>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</si>
  <si>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</si>
  <si>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</si>
  <si>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</si>
  <si>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</si>
  <si>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</si>
  <si>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</si>
  <si>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</si>
  <si>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</si>
  <si>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</si>
  <si>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</si>
  <si>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</si>
  <si>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</si>
  <si>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</si>
  <si>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</si>
  <si>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</si>
  <si>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</si>
  <si>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</si>
  <si>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</si>
  <si>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</si>
  <si>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</si>
  <si>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</si>
  <si>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</si>
  <si>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</si>
  <si>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</si>
  <si>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</si>
  <si>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</si>
  <si>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</si>
  <si>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</si>
  <si>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</si>
  <si>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</si>
  <si>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</si>
  <si>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</si>
  <si>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</si>
  <si>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</si>
  <si>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</si>
  <si>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</si>
  <si>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</si>
  <si>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</si>
  <si>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</si>
  <si>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</si>
  <si>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</si>
  <si>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</si>
  <si>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</si>
  <si>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</si>
  <si>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</si>
  <si>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</si>
  <si>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</si>
  <si>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</si>
  <si>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</si>
  <si>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</si>
  <si>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</si>
  <si>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</si>
  <si>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</si>
  <si>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</si>
  <si>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</si>
  <si>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</si>
  <si>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</si>
  <si>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</si>
  <si>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</si>
  <si>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</si>
  <si>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</si>
  <si>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</si>
  <si>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</si>
  <si>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</si>
  <si>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</si>
  <si>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</si>
  <si>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</si>
  <si>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</si>
  <si>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</si>
  <si>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</si>
  <si>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</si>
  <si>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</si>
  <si>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</si>
  <si>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</si>
  <si>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</si>
  <si>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</si>
  <si>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</si>
  <si>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</si>
  <si>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</si>
  <si>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</si>
  <si>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</si>
  <si>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</si>
  <si>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</si>
  <si>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</si>
  <si>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</si>
  <si>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</si>
  <si>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</si>
  <si>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</si>
  <si>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</si>
  <si>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</si>
  <si>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</si>
  <si>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</si>
  <si>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</si>
  <si>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</si>
  <si>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</si>
  <si>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</si>
  <si>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</si>
  <si>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</si>
  <si>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</si>
  <si>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</si>
  <si>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</si>
  <si>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</si>
  <si>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</si>
  <si>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</si>
  <si>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</si>
  <si>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</si>
  <si>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</si>
  <si>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</si>
  <si>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</si>
  <si>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</si>
  <si>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</si>
  <si>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</si>
  <si>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</si>
  <si>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</si>
  <si>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</si>
  <si>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</si>
  <si>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</si>
  <si>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</si>
  <si>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</si>
  <si>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</si>
  <si>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</si>
  <si>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</si>
  <si>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</si>
  <si>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</si>
  <si>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</si>
  <si>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</si>
  <si>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</si>
  <si>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</si>
  <si>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</si>
  <si>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</si>
  <si>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</si>
  <si>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</si>
  <si>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</si>
  <si>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</si>
  <si>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</si>
  <si>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</si>
  <si>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</si>
  <si>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</si>
  <si>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</si>
  <si>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</si>
  <si>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</si>
  <si>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</si>
  <si>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</si>
  <si>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</si>
  <si>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</si>
  <si>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</si>
  <si>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</si>
  <si>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</si>
  <si>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</si>
  <si>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</si>
  <si>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</si>
  <si>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</si>
  <si>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</si>
  <si>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</si>
  <si>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</si>
  <si>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</si>
  <si>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</si>
  <si>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</si>
  <si>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</si>
  <si>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</si>
  <si>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</si>
  <si>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</si>
  <si>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</si>
  <si>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</si>
  <si>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</si>
  <si>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</si>
  <si>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</si>
  <si>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</si>
  <si>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</si>
  <si>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</si>
  <si>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</si>
  <si>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</si>
  <si>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</si>
  <si>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</si>
  <si>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</si>
  <si>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</si>
  <si>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</si>
  <si>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</si>
  <si>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</si>
  <si>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</si>
  <si>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</si>
  <si>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</si>
  <si>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</si>
  <si>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</si>
  <si>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</si>
  <si>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</si>
  <si>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</si>
  <si>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</si>
  <si>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</si>
  <si>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</si>
  <si>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</si>
  <si>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</si>
  <si>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</si>
  <si>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</si>
  <si>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</si>
  <si>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</si>
  <si>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</si>
  <si>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</si>
  <si>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</si>
  <si>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</si>
  <si>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</si>
  <si>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</si>
  <si>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</si>
  <si>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</si>
  <si>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</si>
  <si>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</si>
  <si>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</si>
  <si>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</si>
  <si>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</si>
  <si>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</si>
  <si>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</si>
  <si>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</si>
  <si>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</si>
  <si>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</si>
  <si>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</si>
  <si>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</si>
  <si>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</si>
  <si>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</si>
  <si>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</si>
  <si>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</si>
  <si>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</si>
  <si>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</si>
  <si>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</si>
  <si>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</si>
  <si>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</si>
  <si>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</si>
  <si>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</si>
  <si>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</si>
  <si>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</si>
  <si>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</si>
  <si>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</si>
  <si>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</si>
  <si>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</si>
  <si>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</si>
  <si>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</si>
  <si>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</si>
  <si>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</si>
  <si>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</si>
  <si>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</si>
  <si>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</si>
  <si>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</si>
  <si>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</si>
  <si>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</si>
  <si>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</si>
  <si>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</si>
  <si>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</si>
  <si>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</si>
  <si>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</si>
  <si>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</si>
  <si>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</si>
  <si>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</si>
  <si>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</si>
  <si>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</si>
  <si>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</si>
  <si>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</si>
  <si>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</si>
  <si>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</si>
  <si>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</si>
  <si>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</si>
  <si>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</si>
  <si>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</si>
  <si>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</si>
  <si>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</si>
  <si>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</si>
  <si>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</si>
  <si>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</si>
  <si>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</si>
  <si>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</si>
  <si>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</si>
  <si>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</si>
  <si>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</si>
  <si>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</si>
  <si>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</si>
  <si>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</si>
  <si>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</si>
  <si>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</si>
  <si>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</si>
  <si>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</si>
  <si>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</si>
  <si>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</si>
  <si>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</si>
  <si>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</si>
  <si>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</si>
  <si>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</si>
  <si>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</si>
  <si>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</si>
  <si>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</si>
  <si>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</si>
  <si>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</si>
  <si>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</si>
  <si>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</si>
  <si>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</si>
  <si>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</si>
  <si>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</si>
  <si>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</si>
  <si>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</si>
  <si>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</si>
  <si>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</si>
  <si>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</si>
  <si>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</si>
  <si>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</si>
  <si>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</si>
  <si>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</si>
  <si>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</si>
  <si>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</si>
  <si>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</si>
  <si>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</si>
  <si>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</si>
  <si>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</si>
  <si>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</si>
  <si>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</si>
  <si>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</si>
  <si>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</si>
  <si>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</si>
  <si>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</si>
  <si>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</si>
  <si>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</si>
  <si>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</si>
  <si>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</si>
  <si>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</si>
  <si>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</si>
  <si>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</si>
  <si>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</si>
  <si>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</si>
  <si>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</si>
  <si>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</si>
  <si>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</si>
  <si>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</si>
  <si>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</si>
  <si>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</si>
  <si>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</si>
  <si>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</si>
  <si>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</si>
  <si>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</si>
  <si>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</si>
  <si>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</si>
  <si>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</si>
  <si>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</si>
  <si>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</si>
  <si>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</si>
  <si>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</si>
  <si>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</si>
  <si>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</si>
  <si>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</si>
  <si>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</si>
  <si>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</si>
  <si>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</si>
  <si>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</si>
  <si>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</si>
  <si>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</si>
  <si>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</si>
  <si>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</si>
  <si>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</si>
  <si>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</si>
  <si>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</si>
  <si>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</si>
  <si>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</si>
  <si>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</si>
  <si>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</si>
  <si>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</si>
  <si>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</si>
  <si>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</si>
  <si>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</si>
  <si>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</si>
  <si>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</si>
  <si>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</si>
  <si>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</si>
  <si>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</si>
  <si>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</si>
  <si>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</si>
  <si>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</si>
  <si>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</si>
  <si>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</si>
  <si>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</si>
  <si>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</si>
  <si>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</si>
  <si>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</si>
  <si>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</si>
  <si>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</si>
  <si>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</si>
  <si>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</si>
  <si>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</si>
  <si>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</si>
  <si>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</si>
  <si>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</si>
  <si>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</si>
  <si>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</si>
  <si>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</si>
  <si>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</si>
  <si>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</si>
  <si>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</si>
  <si>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</si>
  <si>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</si>
  <si>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</si>
  <si>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</si>
  <si>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</si>
  <si>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</si>
  <si>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</si>
  <si>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</si>
  <si>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</si>
  <si>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</si>
  <si>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</si>
  <si>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</si>
  <si>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</si>
  <si>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</si>
  <si>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</si>
  <si>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</si>
  <si>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</si>
  <si>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</si>
  <si>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</si>
  <si>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</si>
  <si>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</si>
  <si>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</si>
  <si>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</si>
  <si>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</si>
  <si>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</si>
  <si>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</si>
  <si>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</si>
  <si>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</si>
  <si>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</si>
  <si>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</si>
  <si>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</si>
  <si>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</si>
  <si>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</si>
  <si>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</si>
  <si>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</si>
  <si>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</si>
  <si>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</si>
  <si>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</si>
  <si>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</si>
  <si>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</si>
  <si>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</si>
  <si>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</si>
  <si>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</si>
  <si>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</si>
  <si>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</si>
  <si>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</si>
  <si>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</si>
  <si>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</si>
  <si>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</si>
  <si>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</si>
  <si>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</si>
  <si>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</si>
  <si>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</si>
  <si>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</si>
  <si>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</si>
  <si>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</si>
  <si>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</si>
  <si>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</si>
  <si>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</si>
  <si>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</si>
  <si>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</si>
  <si>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</si>
  <si>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</si>
  <si>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</si>
  <si>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</si>
  <si>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</si>
  <si>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</si>
  <si>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</si>
  <si>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</si>
  <si>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</si>
  <si>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</si>
  <si>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</si>
  <si>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</si>
  <si>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</si>
  <si>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</si>
  <si>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</si>
  <si>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</si>
  <si>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</si>
  <si>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</si>
  <si>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</si>
  <si>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</si>
  <si>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</si>
  <si>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</si>
  <si>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</si>
  <si>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</si>
  <si>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</si>
  <si>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</si>
  <si>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</si>
  <si>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</si>
  <si>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</si>
  <si>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</si>
  <si>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</si>
  <si>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</si>
  <si>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</si>
  <si>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</si>
  <si>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</si>
  <si>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</si>
  <si>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</si>
  <si>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</si>
  <si>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</si>
  <si>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</si>
  <si>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</si>
  <si>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</si>
  <si>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</si>
  <si>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</si>
  <si>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</si>
  <si>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</si>
  <si>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</si>
  <si>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</si>
  <si>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</si>
  <si>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</si>
  <si>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</si>
  <si>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</si>
  <si>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</si>
  <si>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</si>
  <si>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</si>
  <si>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</si>
  <si>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</si>
  <si>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</si>
  <si>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</si>
  <si>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</si>
  <si>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</si>
  <si>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</si>
  <si>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</si>
  <si>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</si>
  <si>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</si>
  <si>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</si>
  <si>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</si>
  <si>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</si>
  <si>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</si>
  <si>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</si>
  <si>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</si>
  <si>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</si>
  <si>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</si>
  <si>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</si>
  <si>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</si>
  <si>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</si>
  <si>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</si>
  <si>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</si>
  <si>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</si>
  <si>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</si>
  <si>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</si>
  <si>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</si>
  <si>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</si>
  <si>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</si>
  <si>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</si>
  <si>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</si>
  <si>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</si>
  <si>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</si>
  <si>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</si>
  <si>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</si>
  <si>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</si>
  <si>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</si>
  <si>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</si>
  <si>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</si>
  <si>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</si>
  <si>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</si>
  <si>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</si>
  <si>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</si>
  <si>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</si>
  <si>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</si>
  <si>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</si>
  <si>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</si>
  <si>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</si>
  <si>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</si>
  <si>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</si>
  <si>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</si>
  <si>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</si>
  <si>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</si>
  <si>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</si>
  <si>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</si>
  <si>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</si>
  <si>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</si>
  <si>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</si>
  <si>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</si>
  <si>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</si>
  <si>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</si>
  <si>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</si>
  <si>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</si>
  <si>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</si>
  <si>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</si>
  <si>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</si>
  <si>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</si>
  <si>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</si>
  <si>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</si>
  <si>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</si>
  <si>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</si>
  <si>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</si>
  <si>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</si>
  <si>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</si>
  <si>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</si>
  <si>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</si>
  <si>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</si>
  <si>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</si>
  <si>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</si>
  <si>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</si>
  <si>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</si>
  <si>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</si>
  <si>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</si>
  <si>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</si>
  <si>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</si>
  <si>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</si>
  <si>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</si>
  <si>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</si>
  <si>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</si>
  <si>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</si>
  <si>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</si>
  <si>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</si>
  <si>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</si>
  <si>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</si>
  <si>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</si>
  <si>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</si>
  <si>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</si>
  <si>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</si>
  <si>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</si>
  <si>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</si>
  <si>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</si>
  <si>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</si>
  <si>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</si>
  <si>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</si>
  <si>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</si>
  <si>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</si>
  <si>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</si>
  <si>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</si>
  <si>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</si>
  <si>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</si>
  <si>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</si>
  <si>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</si>
  <si>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</si>
  <si>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</si>
  <si>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</si>
  <si>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</si>
  <si>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</si>
  <si>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</si>
  <si>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</si>
  <si>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</si>
  <si>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</si>
  <si>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</si>
  <si>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</si>
  <si>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</si>
  <si>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</si>
  <si>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</si>
  <si>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</si>
  <si>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</si>
  <si>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</si>
  <si>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</si>
  <si>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</si>
  <si>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</si>
  <si>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</si>
  <si>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</si>
  <si>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</si>
  <si>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</si>
  <si>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</si>
  <si>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</si>
  <si>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</si>
  <si>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</si>
  <si>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</si>
  <si>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</si>
  <si>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</si>
  <si>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</si>
  <si>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</si>
  <si>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</si>
  <si>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</si>
  <si>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</si>
  <si>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</si>
  <si>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</si>
  <si>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</si>
  <si>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</si>
  <si>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</si>
  <si>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</si>
  <si>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</si>
  <si>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</si>
  <si>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</si>
  <si>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</si>
  <si>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</si>
  <si>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</si>
  <si>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</si>
  <si>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</si>
  <si>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</si>
  <si>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</si>
  <si>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</si>
  <si>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</si>
  <si>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</si>
  <si>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</si>
  <si>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</si>
  <si>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</si>
  <si>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</si>
  <si>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</si>
  <si>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</si>
  <si>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</si>
  <si>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</si>
  <si>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</si>
  <si>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</si>
  <si>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</si>
  <si>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</si>
  <si>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</si>
  <si>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</si>
  <si>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</si>
  <si>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</si>
  <si>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</si>
  <si>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</si>
  <si>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</si>
  <si>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</si>
  <si>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</si>
  <si>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</si>
  <si>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</si>
  <si>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</si>
  <si>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</si>
  <si>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</si>
  <si>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</si>
  <si>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</si>
  <si>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</si>
  <si>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</si>
  <si>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</si>
  <si>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</si>
  <si>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</si>
  <si>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</si>
  <si>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</si>
  <si>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</si>
  <si>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</si>
  <si>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</si>
  <si>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</si>
  <si>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</si>
  <si>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</si>
  <si>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</si>
  <si>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</si>
  <si>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</si>
  <si>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</si>
  <si>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</si>
  <si>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</si>
  <si>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</si>
  <si>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</si>
  <si>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</si>
  <si>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</si>
  <si>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</si>
  <si>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</si>
  <si>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</si>
  <si>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</si>
  <si>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</si>
  <si>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</si>
  <si>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</si>
  <si>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</si>
  <si>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</si>
  <si>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</si>
  <si>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</si>
  <si>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</si>
  <si>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</si>
  <si>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</si>
  <si>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</si>
  <si>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</si>
  <si>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</si>
  <si>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</si>
  <si>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</si>
  <si>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</si>
  <si>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</si>
  <si>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</si>
  <si>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</si>
  <si>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</si>
  <si>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</si>
  <si>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</si>
  <si>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</si>
  <si>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</si>
  <si>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</si>
  <si>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</si>
  <si>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</si>
  <si>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</si>
  <si>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</si>
  <si>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</si>
  <si>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</si>
  <si>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</si>
  <si>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</si>
  <si>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</si>
  <si>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</si>
  <si>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</si>
  <si>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</si>
  <si>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</si>
  <si>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</si>
  <si>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</si>
  <si>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</si>
  <si>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</si>
  <si>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</si>
  <si>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</si>
  <si>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</si>
  <si>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</si>
  <si>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</si>
  <si>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</si>
  <si>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</si>
  <si>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</si>
  <si>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</si>
  <si>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</si>
  <si>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</si>
  <si>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</si>
  <si>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</si>
  <si>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</si>
  <si>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</si>
  <si>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</si>
  <si>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</si>
  <si>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</si>
  <si>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</si>
  <si>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</si>
  <si>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</si>
  <si>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</si>
  <si>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</si>
  <si>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</si>
  <si>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</si>
  <si>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</si>
  <si>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</si>
  <si>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</si>
  <si>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</si>
  <si>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</si>
  <si>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</si>
  <si>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</si>
  <si>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</si>
  <si>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</si>
  <si>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</si>
  <si>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</si>
  <si>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</si>
  <si>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</si>
  <si>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</si>
  <si>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</si>
  <si>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</si>
  <si>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</si>
  <si>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</si>
  <si>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</si>
  <si>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</si>
  <si>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</si>
  <si>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</si>
  <si>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</si>
  <si>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</si>
  <si>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</si>
  <si>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</si>
  <si>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</si>
  <si>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</si>
  <si>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</si>
  <si>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</si>
  <si>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</si>
  <si>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</si>
  <si>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</si>
  <si>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</si>
  <si>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</si>
  <si>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</si>
  <si>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</si>
  <si>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</si>
  <si>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</si>
  <si>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</si>
  <si>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</si>
  <si>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</si>
  <si>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</si>
  <si>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</si>
  <si>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</si>
  <si>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</si>
  <si>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</si>
  <si>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</si>
  <si>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</si>
  <si>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</si>
  <si>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</si>
  <si>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</si>
  <si>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</si>
  <si>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</si>
  <si>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</si>
  <si>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</si>
  <si>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</si>
  <si>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</si>
  <si>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</si>
  <si>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</si>
  <si>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</si>
  <si>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</si>
  <si>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</si>
  <si>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</si>
  <si>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</si>
  <si>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</si>
  <si>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</si>
  <si>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</si>
  <si>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</si>
  <si>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</si>
  <si>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</si>
  <si>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</si>
  <si>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</si>
  <si>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</si>
  <si>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</si>
  <si>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</si>
  <si>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</si>
  <si>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</si>
  <si>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</si>
  <si>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</si>
  <si>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</si>
  <si>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</si>
  <si>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</si>
  <si>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</si>
  <si>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</si>
  <si>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</si>
  <si>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</si>
  <si>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</si>
  <si>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</si>
  <si>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</si>
  <si>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</si>
  <si>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</si>
  <si>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</si>
  <si>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</si>
  <si>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</si>
  <si>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</si>
  <si>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</si>
  <si>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</si>
  <si>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</si>
  <si>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</si>
  <si>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</si>
  <si>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</si>
  <si>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</si>
  <si>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</si>
  <si>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</si>
  <si>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</si>
  <si>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</si>
  <si>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</si>
  <si>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</si>
  <si>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</si>
  <si>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</si>
  <si>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</si>
  <si>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</si>
  <si>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</si>
  <si>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</si>
  <si>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</si>
  <si>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</si>
  <si>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</si>
  <si>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</si>
  <si>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</si>
  <si>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</si>
  <si>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</si>
  <si>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</si>
  <si>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</si>
  <si>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</si>
  <si>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</si>
  <si>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</si>
  <si>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</si>
  <si>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</si>
  <si>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</si>
  <si>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</si>
  <si>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</si>
  <si>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</si>
  <si>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</si>
  <si>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</si>
  <si>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</si>
  <si>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</si>
  <si>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</si>
  <si>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</si>
  <si>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</si>
  <si>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</si>
  <si>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</si>
  <si>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</si>
  <si>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</si>
  <si>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</si>
  <si>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</si>
  <si>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</si>
  <si>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</si>
  <si>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</si>
  <si>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</si>
  <si>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</si>
  <si>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</si>
  <si>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</si>
  <si>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</si>
  <si>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</si>
  <si>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</si>
  <si>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</si>
  <si>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</si>
  <si>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</si>
  <si>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</si>
  <si>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</si>
  <si>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</si>
  <si>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</si>
  <si>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</si>
  <si>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</si>
  <si>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</si>
  <si>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</si>
  <si>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</si>
  <si>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</si>
  <si>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</si>
  <si>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</si>
  <si>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</si>
  <si>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</si>
  <si>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</si>
  <si>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</si>
  <si>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</si>
  <si>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</si>
  <si>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</si>
  <si>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</si>
  <si>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</si>
  <si>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</si>
  <si>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</si>
  <si>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</si>
  <si>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</si>
  <si>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</si>
  <si>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</si>
  <si>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</si>
  <si>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</si>
  <si>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</si>
  <si>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</si>
  <si>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</si>
  <si>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</si>
  <si>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</si>
  <si>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</si>
  <si>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</si>
  <si>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</si>
  <si>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</si>
  <si>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</si>
  <si>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</si>
  <si>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</si>
  <si>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</si>
  <si>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</si>
  <si>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</si>
  <si>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</si>
  <si>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</si>
  <si>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</si>
  <si>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</si>
  <si>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</si>
  <si>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</si>
  <si>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</si>
  <si>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</si>
  <si>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</si>
  <si>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</si>
  <si>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</si>
  <si>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</si>
  <si>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</si>
  <si>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</si>
  <si>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</si>
  <si>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</si>
  <si>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</si>
  <si>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</si>
  <si>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</si>
  <si>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</si>
  <si>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</si>
  <si>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</si>
  <si>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</si>
  <si>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</si>
  <si>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</si>
  <si>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</si>
  <si>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</si>
  <si>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</si>
  <si>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</si>
  <si>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</si>
  <si>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</si>
  <si>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</si>
  <si>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</si>
  <si>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</si>
  <si>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</si>
  <si>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</si>
  <si>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</si>
  <si>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</si>
  <si>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</si>
  <si>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</si>
  <si>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</si>
  <si>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</si>
  <si>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</si>
  <si>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</si>
  <si>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</si>
  <si>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</si>
  <si>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</si>
  <si>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</si>
  <si>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</si>
  <si>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</si>
  <si>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</si>
  <si>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</si>
  <si>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</si>
  <si>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</si>
  <si>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</si>
  <si>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</si>
  <si>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</si>
  <si>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</si>
  <si>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</si>
  <si>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</si>
  <si>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</si>
  <si>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</si>
  <si>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</si>
  <si>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</si>
  <si>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</si>
  <si>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</si>
  <si>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</si>
  <si>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</si>
  <si>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</si>
  <si>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</si>
  <si>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</si>
  <si>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</si>
  <si>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</si>
  <si>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</si>
  <si>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</si>
  <si>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</si>
  <si>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</si>
  <si>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</si>
  <si>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</si>
  <si>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</si>
  <si>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</si>
  <si>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</si>
  <si>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</si>
  <si>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</si>
  <si>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</si>
  <si>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</si>
  <si>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</si>
  <si>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</si>
  <si>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</si>
  <si>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</si>
  <si>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</si>
  <si>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</si>
  <si>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</si>
  <si>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</si>
  <si>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</si>
  <si>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</si>
  <si>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</si>
  <si>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</si>
  <si>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</si>
  <si>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</si>
  <si>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</si>
  <si>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</si>
  <si>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</si>
  <si>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</si>
  <si>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</si>
  <si>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</si>
  <si>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</si>
  <si>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</si>
  <si>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</si>
  <si>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</si>
  <si>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</si>
  <si>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</si>
  <si>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</si>
  <si>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</si>
  <si>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</si>
  <si>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</si>
  <si>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</si>
  <si>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</si>
  <si>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</si>
  <si>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</si>
  <si>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</si>
  <si>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</si>
  <si>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</si>
  <si>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</si>
  <si>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</si>
  <si>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</si>
  <si>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</si>
  <si>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</si>
  <si>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</si>
  <si>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</si>
  <si>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</si>
  <si>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</si>
  <si>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</si>
  <si>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</si>
  <si>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</si>
  <si>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</si>
  <si>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</si>
  <si>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</si>
  <si>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</si>
  <si>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</si>
  <si>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</si>
  <si>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</si>
  <si>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</si>
  <si>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</si>
  <si>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</si>
  <si>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</si>
  <si>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</si>
  <si>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</si>
  <si>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</si>
  <si>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</si>
  <si>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</si>
  <si>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</si>
  <si>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</si>
  <si>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</si>
  <si>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</si>
  <si>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</si>
  <si>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</si>
  <si>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</si>
  <si>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</si>
  <si>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</si>
  <si>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</si>
  <si>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</si>
  <si>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</si>
  <si>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</si>
  <si>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</si>
  <si>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</si>
  <si>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</si>
  <si>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</si>
  <si>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</si>
  <si>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</si>
  <si>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</si>
  <si>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</si>
  <si>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</si>
  <si>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</si>
  <si>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</si>
  <si>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</si>
  <si>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</si>
  <si>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</si>
  <si>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</si>
  <si>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</si>
  <si>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</si>
  <si>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</si>
  <si>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</si>
  <si>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</si>
  <si>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</si>
  <si>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</si>
  <si>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</si>
  <si>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</si>
  <si>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</si>
  <si>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</si>
  <si>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</si>
  <si>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</si>
  <si>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</si>
  <si>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</si>
  <si>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</si>
  <si>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</si>
  <si>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</si>
  <si>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</si>
  <si>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</si>
  <si>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</si>
  <si>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</si>
  <si>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</si>
  <si>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</si>
  <si>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</si>
  <si>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</si>
  <si>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</si>
  <si>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</si>
  <si>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</si>
  <si>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</si>
  <si>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</si>
  <si>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</si>
  <si>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</si>
  <si>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</si>
  <si>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</si>
  <si>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</si>
  <si>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</si>
  <si>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</si>
  <si>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</si>
  <si>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</si>
  <si>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</si>
  <si>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</si>
  <si>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</si>
  <si>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</si>
  <si>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</si>
  <si>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</si>
  <si>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</si>
  <si>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</si>
  <si>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</si>
  <si>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</si>
  <si>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</si>
  <si>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</si>
  <si>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</si>
  <si>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</si>
  <si>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</si>
  <si>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</si>
  <si>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</si>
  <si>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</si>
  <si>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</si>
  <si>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</si>
  <si>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</si>
  <si>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</si>
  <si>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</si>
  <si>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</si>
  <si>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</si>
  <si>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</si>
  <si>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</si>
  <si>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</si>
  <si>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</si>
  <si>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</si>
  <si>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</si>
  <si>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</si>
  <si>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</si>
  <si>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</si>
  <si>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</si>
  <si>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</si>
  <si>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</si>
  <si>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</si>
  <si>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</si>
  <si>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</si>
  <si>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</si>
  <si>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</si>
  <si>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</si>
  <si>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</si>
  <si>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</si>
  <si>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</si>
  <si>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</si>
  <si>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</si>
  <si>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</si>
  <si>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</si>
  <si>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</si>
  <si>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</si>
  <si>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</si>
  <si>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</si>
  <si>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</si>
  <si>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</si>
  <si>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</si>
  <si>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</si>
  <si>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</si>
  <si>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</si>
  <si>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</si>
  <si>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</si>
  <si>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</si>
  <si>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</si>
  <si>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</si>
  <si>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</si>
  <si>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</si>
  <si>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</si>
  <si>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</si>
  <si>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</si>
  <si>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</si>
  <si>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</si>
  <si>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</si>
  <si>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</si>
  <si>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</si>
  <si>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</si>
  <si>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</si>
  <si>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</si>
  <si>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</si>
  <si>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</si>
  <si>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</si>
  <si>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</si>
  <si>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</si>
  <si>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</si>
  <si>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</si>
  <si>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</si>
  <si>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</si>
  <si>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</si>
  <si>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</si>
  <si>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</si>
  <si>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</si>
  <si>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</si>
  <si>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</si>
  <si>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</si>
  <si>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</si>
  <si>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</si>
  <si>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</si>
  <si>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</si>
  <si>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</si>
  <si>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</si>
  <si>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</si>
  <si>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</si>
  <si>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</si>
  <si>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</si>
  <si>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</si>
  <si>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</si>
  <si>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</si>
  <si>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</si>
  <si>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</si>
  <si>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</si>
  <si>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</si>
  <si>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</si>
  <si>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</si>
  <si>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</si>
  <si>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</si>
  <si>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</si>
  <si>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</si>
  <si>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</si>
  <si>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</si>
  <si>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</si>
  <si>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</si>
  <si>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</si>
  <si>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</si>
  <si>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</si>
  <si>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</si>
  <si>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</si>
  <si>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</si>
  <si>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</si>
  <si>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</si>
  <si>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</si>
  <si>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</si>
  <si>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</si>
  <si>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</si>
  <si>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</si>
  <si>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</si>
  <si>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</si>
  <si>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</si>
  <si>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</si>
  <si>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</si>
  <si>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</si>
  <si>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</si>
  <si>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</si>
  <si>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</si>
  <si>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</si>
  <si>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</si>
  <si>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</si>
  <si>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</si>
  <si>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</si>
  <si>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</si>
  <si>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</si>
  <si>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</si>
  <si>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</si>
  <si>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</si>
  <si>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</si>
  <si>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</si>
  <si>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</si>
  <si>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</si>
  <si>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</si>
  <si>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</si>
  <si>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</si>
  <si>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</si>
  <si>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</si>
  <si>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</si>
  <si>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</si>
  <si>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</si>
  <si>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</si>
  <si>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</si>
  <si>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</si>
  <si>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</si>
  <si>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</si>
  <si>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</si>
  <si>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</si>
  <si>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</si>
  <si>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</si>
  <si>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</si>
  <si>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</si>
  <si>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</si>
  <si>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</si>
  <si>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</si>
  <si>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</si>
  <si>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</si>
  <si>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</si>
  <si>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</si>
  <si>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</si>
  <si>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</si>
  <si>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</si>
  <si>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</si>
  <si>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</si>
  <si>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</si>
  <si>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</si>
  <si>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</si>
  <si>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</si>
  <si>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</si>
  <si>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</si>
  <si>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</si>
  <si>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</si>
  <si>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</si>
  <si>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</si>
  <si>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</si>
  <si>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</si>
  <si>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</si>
  <si>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</si>
  <si>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</si>
  <si>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</si>
  <si>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</si>
  <si>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</si>
  <si>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</si>
  <si>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</si>
  <si>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</si>
  <si>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</si>
  <si>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</si>
  <si>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</si>
  <si>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</si>
  <si>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</si>
  <si>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</si>
  <si>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</si>
  <si>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</si>
  <si>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</si>
  <si>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</si>
  <si>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</si>
  <si>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</si>
  <si>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</si>
  <si>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</si>
  <si>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</si>
  <si>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</si>
  <si>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</si>
  <si>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</si>
  <si>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</si>
  <si>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</si>
  <si>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</si>
  <si>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</si>
  <si>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</si>
  <si>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</si>
  <si>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</si>
  <si>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</si>
  <si>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</si>
  <si>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</si>
  <si>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</si>
  <si>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</si>
  <si>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</si>
  <si>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</si>
  <si>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</si>
  <si>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</si>
  <si>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</si>
  <si>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</si>
  <si>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</si>
  <si>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</si>
  <si>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</si>
  <si>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</si>
  <si>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</si>
  <si>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</si>
  <si>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</si>
  <si>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</si>
  <si>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</si>
  <si>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</si>
  <si>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</si>
  <si>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</si>
  <si>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</si>
  <si>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</si>
  <si>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</si>
  <si>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</si>
  <si>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</si>
  <si>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</si>
  <si>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</si>
  <si>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</si>
  <si>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</si>
  <si>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</si>
  <si>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</si>
  <si>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</si>
  <si>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</si>
  <si>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</si>
  <si>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</si>
  <si>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</si>
  <si>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</si>
  <si>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</si>
  <si>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</si>
  <si>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</si>
  <si>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</si>
  <si>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</si>
  <si>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</si>
  <si>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</si>
  <si>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</si>
  <si>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</si>
  <si>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</si>
  <si>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</si>
  <si>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</si>
  <si>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</si>
  <si>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</si>
  <si>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</si>
  <si>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</si>
  <si>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</si>
  <si>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</si>
  <si>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</si>
  <si>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</si>
  <si>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</si>
  <si>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</si>
  <si>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</si>
  <si>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</si>
  <si>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</si>
  <si>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</si>
  <si>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</si>
  <si>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</si>
  <si>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</si>
  <si>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</si>
  <si>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</si>
  <si>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</si>
  <si>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</si>
  <si>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</si>
  <si>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</si>
  <si>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</si>
  <si>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</si>
  <si>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</si>
  <si>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</si>
  <si>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</si>
  <si>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</si>
  <si>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</si>
  <si>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</si>
  <si>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</si>
  <si>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</si>
  <si>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</si>
  <si>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</si>
  <si>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</si>
  <si>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</si>
  <si>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</si>
  <si>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</si>
  <si>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</si>
  <si>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</si>
  <si>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</si>
  <si>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</si>
  <si>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</si>
  <si>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</si>
  <si>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</si>
  <si>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</si>
  <si>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</si>
  <si>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</si>
  <si>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</si>
  <si>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</si>
  <si>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</si>
  <si>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</si>
  <si>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</si>
  <si>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</si>
  <si>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</si>
  <si>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</si>
  <si>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</si>
  <si>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</si>
  <si>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</si>
  <si>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</si>
  <si>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</si>
  <si>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</si>
  <si>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</si>
  <si>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</si>
  <si>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</si>
  <si>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</si>
  <si>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</si>
  <si>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</si>
  <si>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</si>
  <si>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</si>
  <si>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</si>
  <si>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</si>
  <si>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</si>
  <si>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</si>
  <si>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</si>
  <si>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</si>
  <si>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</si>
  <si>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</si>
  <si>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</si>
  <si>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</si>
  <si>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</si>
  <si>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</si>
  <si>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</si>
  <si>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</si>
  <si>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</si>
  <si>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</si>
  <si>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</si>
  <si>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</si>
  <si>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</si>
  <si>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</si>
  <si>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</si>
  <si>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</si>
  <si>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</si>
  <si>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</si>
  <si>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</si>
  <si>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</si>
  <si>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</si>
  <si>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</si>
  <si>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</si>
  <si>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</si>
  <si>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</si>
  <si>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</si>
  <si>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</si>
  <si>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</si>
  <si>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</si>
  <si>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</si>
  <si>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</si>
  <si>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</si>
  <si>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</si>
  <si>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</si>
  <si>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</si>
  <si>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</si>
  <si>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</si>
  <si>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</si>
  <si>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</si>
  <si>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</si>
  <si>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</si>
  <si>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</si>
  <si>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</si>
  <si>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</si>
  <si>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</si>
  <si>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</si>
  <si>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</si>
  <si>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</si>
  <si>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</si>
  <si>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</si>
  <si>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</si>
  <si>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</si>
  <si>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</si>
  <si>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</si>
  <si>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</si>
  <si>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</si>
  <si>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</si>
  <si>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</si>
  <si>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</si>
  <si>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</si>
  <si>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</si>
  <si>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</si>
  <si>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</si>
  <si>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</si>
  <si>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</si>
  <si>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</si>
  <si>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</si>
  <si>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</si>
  <si>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</si>
  <si>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</si>
  <si>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</si>
  <si>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</si>
  <si>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</si>
  <si>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</si>
  <si>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</si>
  <si>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</si>
  <si>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</si>
  <si>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</si>
  <si>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</si>
  <si>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</si>
  <si>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</si>
  <si>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</si>
  <si>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</si>
  <si>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</si>
  <si>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</si>
  <si>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</si>
  <si>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</si>
  <si>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</si>
  <si>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</si>
  <si>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</si>
  <si>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</si>
  <si>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</si>
  <si>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</si>
  <si>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</si>
  <si>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</si>
  <si>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</si>
  <si>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</si>
  <si>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</si>
  <si>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</si>
  <si>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</si>
  <si>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</si>
  <si>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</si>
  <si>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</si>
  <si>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</si>
  <si>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</si>
  <si>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</si>
  <si>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</si>
  <si>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</si>
  <si>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</si>
  <si>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</si>
  <si>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</si>
  <si>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</si>
  <si>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</si>
  <si>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</si>
  <si>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</si>
  <si>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</si>
  <si>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</si>
  <si>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</si>
  <si>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</si>
  <si>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</si>
  <si>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</si>
  <si>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</si>
  <si>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</si>
  <si>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</si>
  <si>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</si>
  <si>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</si>
  <si>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</si>
  <si>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</si>
  <si>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</si>
  <si>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</si>
  <si>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</si>
  <si>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</si>
  <si>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</si>
  <si>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</si>
  <si>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</si>
  <si>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</si>
  <si>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</si>
  <si>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</si>
  <si>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</si>
  <si>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</si>
  <si>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</si>
  <si>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</si>
  <si>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</si>
  <si>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</si>
  <si>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</si>
  <si>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</si>
  <si>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</si>
  <si>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</si>
  <si>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</si>
  <si>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</si>
  <si>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</si>
  <si>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</si>
  <si>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</si>
  <si>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</si>
  <si>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</si>
  <si>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</si>
  <si>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</si>
  <si>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</si>
  <si>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</si>
  <si>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</si>
  <si>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</si>
  <si>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</si>
  <si>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</si>
  <si>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</si>
  <si>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</si>
  <si>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</si>
  <si>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</si>
  <si>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</si>
  <si>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</si>
  <si>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</si>
  <si>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</si>
  <si>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</si>
  <si>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</si>
  <si>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</si>
  <si>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</si>
  <si>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</si>
  <si>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</si>
  <si>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</si>
  <si>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</si>
  <si>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</si>
  <si>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</si>
  <si>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</si>
  <si>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</si>
  <si>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</si>
  <si>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</si>
  <si>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</si>
  <si>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</si>
  <si>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</si>
  <si>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</si>
  <si>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</si>
  <si>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</si>
  <si>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</si>
  <si>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</si>
  <si>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</si>
  <si>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</si>
  <si>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</si>
  <si>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</si>
  <si>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</si>
  <si>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</si>
  <si>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</si>
  <si>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</si>
  <si>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</si>
  <si>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</si>
  <si>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</si>
  <si>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</si>
  <si>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</si>
  <si>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</si>
  <si>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</si>
  <si>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</si>
  <si>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</si>
  <si>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</si>
  <si>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</si>
  <si>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</si>
  <si>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</si>
  <si>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</si>
  <si>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</si>
  <si>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</si>
  <si>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</si>
  <si>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</si>
  <si>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</si>
  <si>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</si>
  <si>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</si>
  <si>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</si>
  <si>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</si>
  <si>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</si>
  <si>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</si>
  <si>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</si>
  <si>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</si>
  <si>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</si>
  <si>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</si>
  <si>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</si>
  <si>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</si>
  <si>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</si>
  <si>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</si>
  <si>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</si>
  <si>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</si>
  <si>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</si>
  <si>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</si>
  <si>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</si>
  <si>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</si>
  <si>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</si>
  <si>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</si>
  <si>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</si>
  <si>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</si>
  <si>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</si>
  <si>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</si>
  <si>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</si>
  <si>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</si>
  <si>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</si>
  <si>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</si>
  <si>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</si>
  <si>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</si>
  <si>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</si>
  <si>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</si>
  <si>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</si>
  <si>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</si>
  <si>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</si>
  <si>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</si>
  <si>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</si>
  <si>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</si>
  <si>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</si>
  <si>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</si>
  <si>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</si>
  <si>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</si>
  <si>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</si>
  <si>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</si>
  <si>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</si>
  <si>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</si>
  <si>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</si>
  <si>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</si>
  <si>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</si>
  <si>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</si>
  <si>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</si>
  <si>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</si>
  <si>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</si>
  <si>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</si>
  <si>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</si>
  <si>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</si>
  <si>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</si>
  <si>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</si>
  <si>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</si>
  <si>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</si>
  <si>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</si>
  <si>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</si>
  <si>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</si>
  <si>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</si>
  <si>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</si>
  <si>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</si>
  <si>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</si>
  <si>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</si>
  <si>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</si>
  <si>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</si>
  <si>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</si>
  <si>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</si>
  <si>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</si>
  <si>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</si>
  <si>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</si>
  <si>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</si>
  <si>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</si>
  <si>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</si>
  <si>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</si>
  <si>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</si>
  <si>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</si>
  <si>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</si>
  <si>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</si>
  <si>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</si>
  <si>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</si>
  <si>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</si>
  <si>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</si>
  <si>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</si>
  <si>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</si>
  <si>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</si>
  <si>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</si>
  <si>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</si>
  <si>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</si>
  <si>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</si>
  <si>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</si>
  <si>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</si>
  <si>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</si>
  <si>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</si>
  <si>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</si>
  <si>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</si>
  <si>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</si>
  <si>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</si>
  <si>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</si>
  <si>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</si>
  <si>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</si>
  <si>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</si>
  <si>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</si>
  <si>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</si>
  <si>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</si>
  <si>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</si>
  <si>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</si>
  <si>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</si>
  <si>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</si>
  <si>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</si>
  <si>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</si>
  <si>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</si>
  <si>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</si>
  <si>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</si>
  <si>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</si>
  <si>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</si>
  <si>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</si>
  <si>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</si>
  <si>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</si>
  <si>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</si>
  <si>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</si>
  <si>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</si>
  <si>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</si>
  <si>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</si>
  <si>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</si>
  <si>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</si>
  <si>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</si>
  <si>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</si>
  <si>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</si>
  <si>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</si>
  <si>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</si>
  <si>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</si>
  <si>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</si>
  <si>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</si>
  <si>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</si>
  <si>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</si>
  <si>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</si>
  <si>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</si>
  <si>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</si>
  <si>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</si>
  <si>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</si>
  <si>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</si>
  <si>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</si>
  <si>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</si>
  <si>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</si>
  <si>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</si>
  <si>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</si>
  <si>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</si>
  <si>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</si>
  <si>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</si>
  <si>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</si>
  <si>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</si>
  <si>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</si>
  <si>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</si>
  <si>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</si>
  <si>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</si>
  <si>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</si>
  <si>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</si>
  <si>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</si>
  <si>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</si>
  <si>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</si>
  <si>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</si>
  <si>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</si>
  <si>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</si>
  <si>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</si>
  <si>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</si>
  <si>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</si>
  <si>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</si>
  <si>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</si>
  <si>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</si>
  <si>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</si>
  <si>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</si>
  <si>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</si>
  <si>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</si>
  <si>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</si>
  <si>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</si>
  <si>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</si>
  <si>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</si>
  <si>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</si>
  <si>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</si>
  <si>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</si>
  <si>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</si>
  <si>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</si>
  <si>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</si>
  <si>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</si>
  <si>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</si>
  <si>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</si>
  <si>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</si>
  <si>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</si>
  <si>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</si>
  <si>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</si>
  <si>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</si>
  <si>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</si>
  <si>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</si>
  <si>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</si>
  <si>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</si>
  <si>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</si>
  <si>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</si>
  <si>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</si>
  <si>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</si>
  <si>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</si>
  <si>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</si>
  <si>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</si>
  <si>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</si>
  <si>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</si>
  <si>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</si>
  <si>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</si>
  <si>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</si>
  <si>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</si>
  <si>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</si>
  <si>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</si>
  <si>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</si>
  <si>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</si>
  <si>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</si>
  <si>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</si>
  <si>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</si>
  <si>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</si>
  <si>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</si>
  <si>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</si>
  <si>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</si>
  <si>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</si>
  <si>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</si>
  <si>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</si>
  <si>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</si>
  <si>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</si>
  <si>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</si>
  <si>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</si>
  <si>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</si>
  <si>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</si>
  <si>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</si>
  <si>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</si>
  <si>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</si>
  <si>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</si>
  <si>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</si>
  <si>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</si>
  <si>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</si>
  <si>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</si>
  <si>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</si>
  <si>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</si>
  <si>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</si>
  <si>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</si>
  <si>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</si>
  <si>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</si>
  <si>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</si>
  <si>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</si>
  <si>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</si>
  <si>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</si>
  <si>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</si>
  <si>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</si>
  <si>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</si>
  <si>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</si>
  <si>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</si>
  <si>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</si>
  <si>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</si>
  <si>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</si>
  <si>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</si>
  <si>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</si>
  <si>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</si>
  <si>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</si>
  <si>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</si>
  <si>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</si>
  <si>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</si>
  <si>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</si>
  <si>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</si>
  <si>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</si>
  <si>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</si>
  <si>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</si>
  <si>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</si>
  <si>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</si>
  <si>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</si>
  <si>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</si>
  <si>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</si>
  <si>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</si>
  <si>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</si>
  <si>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</si>
  <si>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</si>
  <si>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</si>
  <si>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</si>
  <si>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</si>
  <si>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</si>
  <si>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</si>
  <si>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</si>
  <si>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</si>
  <si>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</si>
  <si>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</si>
  <si>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</si>
  <si>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</si>
  <si>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</si>
  <si>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</si>
  <si>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</si>
  <si>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</si>
  <si>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</si>
  <si>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</si>
  <si>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</si>
  <si>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</si>
  <si>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</si>
  <si>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</si>
  <si>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</si>
  <si>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</si>
  <si>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</si>
  <si>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</si>
  <si>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</si>
  <si>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</si>
  <si>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</si>
  <si>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</si>
  <si>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</si>
  <si>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</si>
  <si>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</si>
  <si>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</si>
  <si>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</si>
  <si>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</si>
  <si>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</si>
  <si>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</si>
  <si>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</si>
  <si>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</si>
  <si>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</si>
  <si>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</si>
  <si>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</si>
  <si>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</si>
  <si>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</si>
  <si>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</si>
  <si>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</si>
  <si>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</si>
  <si>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</si>
  <si>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</si>
  <si>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</si>
  <si>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</si>
  <si>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</si>
  <si>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</si>
  <si>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</si>
  <si>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</si>
  <si>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</si>
  <si>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</si>
  <si>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</si>
  <si>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</si>
  <si>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</si>
  <si>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</si>
  <si>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</si>
  <si>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</si>
  <si>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</si>
  <si>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</si>
  <si>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</si>
  <si>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</si>
  <si>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</si>
  <si>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</si>
  <si>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</si>
  <si>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</si>
  <si>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</si>
  <si>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</si>
  <si>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</si>
  <si>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</si>
  <si>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</si>
  <si>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</si>
  <si>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</si>
  <si>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</si>
  <si>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</si>
  <si>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</si>
  <si>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</si>
  <si>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</si>
  <si>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</si>
  <si>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</si>
  <si>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</si>
  <si>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</si>
  <si>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</si>
  <si>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</si>
  <si>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</si>
  <si>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</si>
  <si>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</si>
  <si>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</si>
  <si>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</si>
  <si>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</si>
  <si>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</si>
  <si>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</si>
  <si>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</si>
  <si>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</si>
  <si>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</si>
  <si>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</si>
  <si>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</si>
  <si>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</si>
  <si>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</si>
  <si>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</si>
  <si>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</si>
  <si>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</si>
  <si>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</si>
  <si>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</si>
  <si>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</si>
  <si>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</si>
  <si>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</si>
  <si>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</si>
  <si>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</si>
  <si>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</si>
  <si>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</si>
  <si>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</si>
  <si>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</si>
  <si>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</si>
  <si>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</si>
  <si>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</si>
  <si>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</si>
  <si>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</si>
  <si>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</si>
  <si>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</si>
  <si>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</si>
  <si>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</si>
  <si>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</si>
  <si>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</si>
  <si>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</si>
  <si>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</si>
  <si>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</si>
  <si>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</si>
  <si>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</si>
  <si>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</si>
  <si>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</si>
  <si>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</si>
  <si>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</si>
  <si>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</si>
  <si>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</si>
  <si>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</si>
  <si>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</si>
  <si>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</si>
  <si>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</si>
  <si>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</si>
  <si>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</si>
  <si>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</si>
  <si>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</si>
  <si>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</si>
  <si>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</si>
  <si>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</si>
  <si>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</si>
  <si>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</si>
  <si>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</si>
  <si>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</si>
  <si>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</si>
  <si>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</si>
  <si>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</si>
  <si>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</si>
  <si>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</si>
  <si>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</si>
  <si>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</si>
  <si>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</si>
  <si>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</si>
  <si>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</si>
  <si>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</si>
  <si>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</si>
  <si>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</si>
  <si>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</si>
  <si>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</si>
  <si>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</si>
  <si>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</si>
  <si>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</si>
  <si>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</si>
  <si>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</si>
  <si>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</si>
  <si>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</si>
  <si>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</si>
  <si>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</si>
  <si>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</si>
  <si>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</si>
  <si>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</si>
  <si>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</si>
  <si>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</si>
  <si>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</si>
  <si>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</si>
  <si>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</si>
  <si>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</si>
  <si>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</si>
  <si>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</si>
  <si>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</si>
  <si>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</si>
  <si>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</si>
  <si>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</si>
  <si>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</si>
  <si>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</si>
  <si>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</si>
  <si>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</si>
  <si>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</si>
  <si>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</si>
  <si>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</si>
  <si>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</si>
  <si>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</si>
  <si>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</si>
  <si>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</si>
  <si>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</si>
  <si>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</si>
  <si>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</si>
  <si>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</si>
  <si>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</si>
  <si>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</si>
  <si>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</si>
  <si>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</si>
  <si>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</si>
  <si>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</si>
  <si>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</si>
  <si>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</si>
  <si>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</si>
  <si>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</si>
  <si>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</si>
  <si>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</si>
  <si>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</si>
  <si>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</si>
  <si>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</si>
  <si>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</si>
  <si>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</si>
  <si>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</si>
  <si>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</si>
  <si>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</si>
  <si>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</si>
  <si>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</si>
  <si>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</si>
  <si>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</si>
  <si>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</si>
  <si>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</si>
  <si>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</si>
  <si>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</si>
  <si>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</si>
  <si>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</si>
  <si>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</si>
  <si>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</si>
  <si>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</si>
  <si>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</si>
  <si>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</si>
  <si>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</si>
  <si>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</si>
  <si>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</si>
  <si>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</si>
  <si>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</si>
  <si>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</si>
  <si>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</si>
  <si>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</si>
  <si>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</si>
  <si>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</si>
  <si>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</si>
  <si>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</si>
  <si>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</si>
  <si>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</si>
  <si>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</si>
  <si>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</si>
  <si>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</si>
  <si>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</si>
  <si>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</si>
  <si>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</si>
  <si>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</si>
  <si>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</si>
  <si>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</si>
  <si>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</si>
  <si>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</si>
  <si>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</si>
  <si>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</si>
  <si>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</si>
  <si>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</si>
  <si>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</si>
  <si>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</si>
  <si>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</si>
  <si>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</si>
  <si>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</si>
  <si>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</si>
  <si>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</si>
  <si>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</si>
  <si>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</si>
  <si>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</si>
  <si>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</si>
  <si>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</si>
  <si>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</si>
  <si>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</si>
  <si>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</si>
  <si>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</si>
  <si>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</si>
  <si>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</si>
  <si>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</si>
  <si>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</si>
  <si>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</si>
  <si>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</si>
  <si>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</si>
  <si>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</si>
  <si>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</si>
  <si>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</si>
  <si>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</si>
  <si>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</si>
  <si>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</si>
  <si>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</si>
  <si>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</si>
  <si>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</si>
  <si>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</si>
  <si>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</si>
  <si>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</si>
  <si>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</si>
  <si>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</si>
  <si>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</si>
  <si>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</si>
  <si>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</si>
  <si>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</si>
  <si>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</si>
  <si>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</si>
  <si>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</si>
  <si>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</si>
  <si>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</si>
  <si>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</si>
  <si>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</si>
  <si>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</si>
  <si>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</si>
  <si>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</si>
  <si>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</si>
  <si>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</si>
  <si>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</si>
  <si>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</si>
  <si>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</si>
  <si>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</si>
  <si>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</si>
  <si>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</si>
  <si>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</si>
  <si>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</si>
  <si>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</si>
  <si>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</si>
  <si>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</si>
  <si>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</si>
  <si>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</si>
  <si>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</si>
  <si>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</si>
  <si>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</si>
  <si>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</si>
  <si>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</si>
  <si>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</si>
  <si>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</si>
  <si>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</si>
  <si>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</si>
  <si>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</si>
  <si>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</si>
  <si>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</si>
  <si>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</si>
  <si>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</si>
  <si>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</si>
  <si>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</si>
  <si>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</si>
  <si>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</si>
  <si>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</si>
  <si>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</si>
  <si>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</si>
  <si>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</si>
  <si>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</si>
  <si>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</si>
  <si>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</si>
  <si>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</si>
  <si>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</si>
  <si>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</si>
  <si>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</si>
  <si>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</si>
  <si>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</si>
  <si>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</si>
  <si>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</si>
  <si>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</si>
  <si>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</si>
  <si>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</si>
  <si>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</si>
  <si>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</si>
  <si>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</si>
  <si>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</si>
  <si>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</si>
  <si>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</si>
  <si>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</si>
  <si>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</si>
  <si>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</si>
  <si>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</si>
  <si>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</si>
  <si>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</si>
  <si>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</si>
  <si>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</si>
  <si>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</si>
  <si>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</si>
  <si>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</si>
  <si>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</si>
  <si>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</si>
  <si>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</si>
  <si>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</si>
  <si>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</si>
  <si>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</si>
  <si>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</si>
  <si>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</si>
  <si>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</si>
  <si>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</si>
  <si>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</si>
  <si>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</si>
  <si>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</si>
  <si>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</si>
  <si>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</si>
  <si>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</si>
  <si>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</si>
  <si>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</si>
  <si>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</si>
  <si>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</si>
  <si>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</si>
  <si>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</si>
  <si>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</si>
  <si>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</si>
  <si>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</si>
  <si>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</si>
  <si>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</si>
  <si>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</si>
  <si>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</si>
  <si>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</si>
  <si>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</si>
  <si>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</si>
  <si>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</si>
  <si>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</si>
  <si>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</si>
  <si>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</si>
  <si>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</si>
  <si>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</si>
  <si>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</si>
  <si>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</si>
  <si>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</si>
  <si>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</si>
  <si>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</si>
  <si>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</si>
  <si>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</si>
  <si>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</si>
  <si>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</si>
  <si>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</si>
  <si>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</si>
  <si>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</si>
  <si>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</si>
  <si>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</si>
  <si>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</si>
  <si>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</si>
  <si>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</si>
  <si>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</si>
  <si>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</si>
  <si>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</si>
  <si>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</si>
  <si>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</si>
  <si>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</si>
  <si>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</si>
  <si>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</si>
  <si>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</si>
  <si>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</si>
  <si>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</si>
  <si>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</si>
  <si>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</si>
  <si>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</si>
  <si>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</si>
  <si>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</si>
  <si>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</si>
  <si>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</si>
  <si>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</si>
  <si>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</si>
  <si>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</si>
  <si>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</si>
  <si>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</si>
  <si>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</si>
  <si>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</si>
  <si>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</si>
  <si>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</si>
  <si>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</si>
  <si>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</si>
  <si>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</si>
  <si>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</si>
  <si>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</si>
  <si>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</si>
  <si>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</si>
  <si>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</si>
  <si>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</si>
  <si>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</si>
  <si>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</si>
  <si>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</si>
  <si>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</si>
  <si>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</si>
  <si>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</si>
  <si>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</si>
  <si>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</si>
  <si>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</si>
  <si>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</si>
  <si>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</si>
  <si>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</si>
  <si>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</si>
  <si>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</si>
  <si>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</si>
  <si>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</si>
  <si>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</si>
  <si>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</si>
  <si>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</si>
  <si>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</si>
  <si>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</si>
  <si>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</si>
  <si>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</si>
  <si>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</si>
  <si>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</si>
  <si>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</si>
  <si>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</si>
  <si>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</si>
  <si>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</si>
  <si>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</si>
  <si>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</si>
  <si>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</si>
  <si>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</si>
  <si>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</si>
  <si>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</si>
  <si>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</si>
  <si>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</si>
  <si>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</si>
  <si>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</si>
  <si>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</si>
  <si>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</si>
  <si>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</si>
  <si>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</si>
  <si>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</si>
  <si>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</si>
  <si>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</si>
  <si>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</si>
  <si>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</si>
  <si>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</si>
  <si>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</si>
  <si>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</si>
  <si>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</si>
  <si>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</si>
  <si>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</si>
  <si>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</si>
  <si>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</si>
  <si>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</si>
  <si>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</si>
  <si>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</si>
  <si>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</si>
  <si>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</si>
  <si>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</si>
  <si>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</si>
  <si>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</si>
  <si>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</si>
  <si>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</si>
  <si>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</si>
  <si>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</si>
  <si>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</si>
  <si>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</si>
  <si>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</si>
  <si>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</si>
  <si>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</si>
  <si>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</si>
  <si>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</si>
  <si>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</si>
  <si>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</si>
  <si>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</si>
  <si>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</si>
  <si>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</si>
  <si>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</si>
  <si>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</si>
  <si>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</si>
  <si>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</si>
  <si>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</si>
  <si>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</si>
  <si>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</si>
  <si>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</si>
  <si>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</si>
  <si>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</si>
  <si>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</si>
  <si>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</si>
  <si>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</si>
  <si>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</si>
  <si>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</si>
  <si>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</si>
  <si>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</si>
  <si>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</si>
  <si>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</si>
  <si>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</si>
  <si>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</si>
  <si>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</si>
  <si>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</si>
  <si>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</si>
  <si>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</si>
  <si>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</si>
  <si>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</si>
  <si>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</si>
  <si>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</si>
  <si>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</si>
  <si>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</si>
  <si>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</si>
  <si>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</si>
  <si>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</si>
  <si>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</si>
  <si>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</si>
  <si>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</si>
  <si>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</si>
  <si>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</si>
  <si>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</si>
  <si>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</si>
  <si>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</si>
  <si>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</si>
  <si>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</si>
  <si>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</si>
  <si>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</si>
  <si>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</si>
  <si>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</si>
  <si>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</si>
  <si>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</si>
  <si>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</si>
  <si>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</si>
  <si>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</si>
  <si>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</si>
  <si>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</si>
  <si>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</si>
  <si>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</si>
  <si>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</si>
  <si>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</si>
  <si>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</si>
  <si>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</si>
  <si>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</si>
  <si>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</si>
  <si>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</si>
  <si>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</si>
  <si>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</si>
  <si>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</si>
  <si>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</si>
  <si>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</si>
  <si>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</si>
  <si>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</si>
  <si>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</si>
  <si>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</si>
  <si>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</si>
  <si>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</si>
  <si>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</si>
  <si>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</si>
  <si>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</si>
  <si>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</si>
  <si>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</si>
  <si>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</si>
  <si>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</si>
  <si>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</si>
  <si>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</si>
  <si>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</si>
  <si>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</si>
  <si>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</si>
  <si>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</si>
  <si>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</si>
  <si>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</si>
  <si>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</si>
  <si>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</si>
  <si>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</si>
  <si>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</si>
  <si>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</si>
  <si>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</si>
  <si>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</si>
  <si>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</si>
  <si>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</si>
  <si>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</si>
  <si>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</si>
  <si>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</si>
  <si>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</si>
  <si>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</si>
  <si>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</si>
  <si>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</si>
  <si>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</si>
  <si>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</si>
  <si>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</si>
  <si>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</si>
  <si>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</si>
  <si>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</si>
  <si>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</si>
  <si>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</si>
  <si>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</si>
  <si>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</si>
  <si>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</si>
  <si>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</si>
  <si>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</si>
  <si>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</si>
  <si>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</si>
  <si>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</si>
  <si>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</si>
  <si>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</si>
  <si>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</si>
  <si>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</si>
  <si>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</si>
  <si>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</si>
  <si>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</si>
  <si>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</si>
  <si>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</si>
  <si>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</si>
  <si>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</si>
  <si>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</si>
  <si>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</si>
  <si>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</si>
  <si>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</si>
  <si>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</si>
  <si>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</si>
  <si>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</si>
  <si>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</si>
  <si>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</si>
  <si>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</si>
  <si>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</si>
  <si>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</si>
  <si>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</si>
  <si>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</si>
  <si>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</si>
  <si>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</si>
  <si>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</si>
  <si>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</si>
  <si>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</si>
  <si>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</si>
  <si>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</si>
  <si>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</si>
  <si>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</si>
  <si>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</si>
  <si>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</si>
  <si>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</si>
  <si>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</si>
  <si>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</si>
  <si>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</si>
  <si>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</si>
  <si>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</si>
  <si>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</si>
  <si>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</si>
  <si>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</si>
  <si>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</si>
  <si>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</si>
  <si>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</si>
  <si>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</si>
  <si>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</si>
  <si>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</si>
  <si>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</si>
  <si>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</si>
  <si>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</si>
  <si>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</si>
  <si>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</si>
  <si>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</si>
  <si>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</si>
  <si>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</si>
  <si>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</si>
  <si>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</si>
  <si>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</si>
  <si>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</si>
  <si>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</si>
  <si>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</si>
  <si>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</si>
  <si>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</si>
  <si>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</si>
  <si>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</si>
  <si>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</si>
  <si>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</si>
  <si>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</si>
  <si>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</si>
  <si>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</si>
  <si>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</si>
  <si>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</si>
  <si>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</si>
  <si>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</si>
  <si>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</si>
  <si>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</si>
  <si>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</si>
  <si>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</si>
  <si>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</si>
  <si>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</si>
  <si>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</si>
  <si>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</si>
  <si>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</si>
  <si>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</si>
  <si>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</si>
  <si>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</si>
  <si>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</si>
  <si>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</si>
  <si>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</si>
  <si>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</si>
  <si>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</si>
  <si>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</si>
  <si>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</si>
  <si>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</si>
  <si>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</si>
  <si>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</si>
  <si>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</si>
  <si>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</si>
  <si>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</si>
  <si>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</si>
  <si>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</si>
  <si>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</si>
  <si>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</si>
  <si>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</si>
  <si>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</si>
  <si>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</si>
  <si>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</si>
  <si>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</si>
  <si>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</si>
  <si>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</si>
  <si>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</si>
  <si>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</si>
  <si>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</si>
  <si>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</si>
  <si>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</si>
  <si>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</si>
  <si>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</si>
  <si>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</si>
  <si>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</si>
  <si>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</si>
  <si>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</si>
  <si>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</si>
  <si>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</si>
  <si>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</si>
  <si>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</si>
  <si>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</si>
  <si>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</si>
  <si>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</si>
  <si>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</si>
  <si>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</si>
  <si>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</si>
  <si>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</si>
  <si>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</si>
  <si>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</si>
  <si>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</si>
  <si>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</si>
  <si>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</si>
  <si>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</si>
  <si>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</si>
  <si>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</si>
  <si>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</si>
  <si>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</si>
  <si>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</si>
  <si>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</si>
  <si>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</si>
  <si>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</si>
  <si>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</si>
  <si>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</si>
  <si>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</si>
  <si>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</si>
  <si>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</si>
  <si>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</si>
  <si>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</si>
  <si>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</si>
  <si>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</si>
  <si>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</si>
  <si>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</si>
  <si>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</si>
  <si>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</si>
  <si>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</si>
  <si>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</si>
  <si>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</si>
  <si>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</si>
  <si>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</si>
  <si>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</si>
  <si>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</si>
  <si>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</si>
  <si>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</si>
  <si>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</si>
  <si>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</si>
  <si>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</si>
  <si>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</si>
  <si>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</si>
  <si>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</si>
  <si>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</si>
  <si>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</si>
  <si>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</si>
  <si>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</si>
  <si>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</si>
  <si>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</si>
  <si>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</si>
  <si>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</si>
  <si>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</si>
  <si>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</si>
  <si>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</si>
  <si>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</si>
  <si>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</si>
  <si>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</si>
  <si>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</si>
  <si>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</si>
  <si>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</si>
  <si>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</si>
  <si>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</si>
  <si>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</si>
  <si>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</si>
  <si>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</si>
  <si>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</si>
  <si>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</si>
  <si>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</si>
  <si>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</si>
  <si>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</si>
  <si>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</si>
  <si>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</si>
  <si>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</si>
  <si>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</si>
  <si>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</si>
  <si>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</si>
  <si>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</si>
  <si>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</si>
  <si>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</si>
  <si>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</si>
  <si>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</si>
  <si>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</si>
  <si>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</si>
  <si>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</si>
  <si>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</si>
  <si>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</si>
  <si>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</si>
  <si>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</si>
  <si>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</si>
  <si>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</si>
  <si>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</si>
  <si>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</si>
  <si>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</si>
  <si>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</si>
  <si>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</si>
  <si>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</si>
  <si>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</si>
  <si>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</si>
  <si>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</si>
  <si>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</si>
  <si>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</si>
  <si>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</si>
  <si>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</si>
  <si>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</si>
  <si>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</si>
  <si>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</si>
  <si>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</si>
  <si>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</si>
  <si>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</si>
  <si>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</si>
  <si>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</si>
  <si>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</si>
  <si>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</si>
  <si>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</si>
  <si>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</si>
  <si>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</si>
  <si>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</si>
  <si>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</si>
  <si>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</si>
  <si>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</si>
  <si>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</si>
  <si>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</si>
  <si>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</si>
  <si>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</si>
  <si>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</si>
  <si>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</si>
  <si>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</si>
  <si>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</si>
  <si>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</si>
  <si>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</si>
  <si>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</si>
  <si>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</si>
  <si>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</si>
  <si>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</si>
  <si>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</si>
  <si>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</si>
  <si>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</si>
  <si>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</si>
  <si>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</si>
  <si>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</si>
  <si>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</si>
  <si>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</si>
  <si>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</si>
  <si>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</si>
  <si>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</si>
  <si>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</si>
  <si>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</si>
  <si>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</si>
  <si>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</si>
  <si>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</si>
  <si>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</si>
  <si>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</si>
  <si>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</si>
  <si>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</si>
  <si>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</si>
  <si>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</si>
  <si>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</si>
  <si>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</si>
  <si>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</si>
  <si>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</si>
  <si>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</si>
  <si>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</si>
  <si>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</si>
  <si>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</si>
  <si>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</si>
  <si>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</si>
  <si>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</si>
  <si>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</si>
  <si>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</si>
  <si>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</si>
  <si>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</si>
  <si>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</si>
  <si>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</si>
  <si>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</si>
  <si>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</si>
  <si>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</si>
  <si>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</si>
  <si>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</si>
  <si>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</si>
  <si>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</si>
  <si>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</si>
  <si>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</si>
  <si>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</si>
  <si>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</si>
  <si>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</si>
  <si>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</si>
  <si>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</si>
  <si>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</si>
  <si>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</si>
  <si>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</si>
  <si>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</si>
  <si>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</si>
  <si>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</si>
  <si>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</si>
  <si>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</si>
  <si>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</si>
  <si>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</si>
  <si>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</si>
  <si>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</si>
  <si>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</si>
  <si>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</si>
  <si>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</si>
  <si>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</si>
  <si>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</si>
  <si>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</si>
  <si>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</si>
  <si>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</si>
  <si>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</si>
  <si>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</si>
  <si>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</si>
  <si>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</si>
  <si>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</si>
  <si>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</si>
  <si>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</si>
  <si>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</si>
  <si>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</si>
  <si>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</si>
  <si>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</si>
  <si>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</si>
  <si>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</si>
  <si>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</si>
  <si>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</si>
  <si>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</si>
  <si>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</si>
  <si>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</si>
  <si>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</si>
  <si>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</si>
  <si>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</si>
  <si>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</si>
  <si>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</si>
  <si>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</si>
  <si>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</si>
  <si>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</si>
  <si>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</si>
  <si>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</si>
  <si>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</si>
  <si>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</si>
  <si>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</si>
  <si>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</si>
  <si>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</si>
  <si>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</si>
  <si>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</si>
  <si>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</si>
  <si>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</si>
  <si>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</si>
  <si>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</si>
  <si>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</si>
  <si>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</si>
  <si>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</si>
  <si>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</si>
  <si>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</si>
  <si>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</si>
  <si>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</si>
  <si>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</si>
  <si>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</si>
  <si>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</si>
  <si>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</si>
  <si>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</si>
  <si>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</si>
  <si>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</si>
  <si>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</si>
  <si>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</si>
  <si>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</si>
  <si>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</si>
  <si>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</si>
  <si>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</si>
  <si>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</si>
  <si>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</si>
  <si>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</si>
  <si>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</si>
  <si>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</si>
  <si>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</si>
  <si>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</si>
  <si>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</si>
  <si>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</si>
  <si>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</si>
  <si>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</si>
  <si>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</si>
  <si>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</si>
  <si>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</si>
  <si>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</si>
  <si>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</si>
  <si>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</si>
  <si>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</si>
  <si>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</si>
  <si>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</si>
  <si>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</si>
  <si>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</si>
  <si>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</si>
  <si>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</si>
  <si>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</si>
  <si>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</si>
  <si>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</si>
  <si>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</si>
  <si>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</si>
  <si>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</si>
  <si>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</si>
  <si>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</si>
  <si>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</si>
  <si>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</si>
  <si>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</si>
  <si>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</si>
  <si>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</si>
  <si>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</si>
  <si>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</si>
  <si>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</si>
  <si>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</si>
  <si>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</si>
  <si>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</si>
  <si>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</si>
  <si>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</si>
  <si>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</si>
  <si>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</si>
  <si>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</si>
  <si>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</si>
  <si>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</si>
  <si>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</si>
  <si>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</si>
  <si>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</si>
  <si>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</si>
  <si>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</si>
  <si>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</si>
  <si>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</si>
  <si>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</si>
  <si>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</si>
  <si>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</si>
  <si>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</si>
  <si>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</si>
  <si>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</si>
  <si>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</si>
  <si>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</si>
  <si>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</si>
  <si>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</si>
  <si>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</si>
  <si>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</si>
  <si>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</si>
  <si>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</si>
  <si>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</si>
  <si>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</si>
  <si>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</si>
  <si>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</si>
  <si>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</si>
  <si>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</si>
  <si>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</si>
  <si>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</si>
  <si>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</si>
  <si>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</si>
  <si>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</si>
  <si>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</si>
  <si>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</si>
  <si>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</si>
  <si>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</si>
  <si>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</si>
  <si>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</si>
  <si>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</si>
  <si>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</si>
  <si>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</si>
  <si>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</si>
  <si>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</si>
  <si>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</si>
  <si>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</si>
  <si>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</si>
  <si>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</si>
  <si>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</si>
  <si>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</si>
  <si>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</si>
  <si>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</si>
  <si>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</si>
  <si>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</si>
  <si>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</si>
  <si>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</si>
  <si>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</si>
  <si>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</si>
  <si>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</si>
  <si>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</si>
  <si>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</si>
  <si>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</si>
  <si>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</si>
  <si>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</si>
  <si>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</si>
  <si>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</si>
  <si>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</si>
  <si>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</si>
  <si>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</si>
  <si>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</si>
  <si>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</si>
  <si>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</si>
  <si>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</si>
  <si>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</si>
  <si>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</si>
  <si>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</si>
  <si>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</si>
  <si>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</si>
  <si>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</si>
  <si>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</si>
  <si>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</si>
  <si>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</si>
  <si>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</si>
  <si>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</si>
  <si>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</si>
  <si>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</si>
  <si>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</si>
  <si>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</si>
  <si>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</si>
  <si>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</si>
  <si>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</si>
  <si>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</si>
  <si>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</si>
  <si>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</si>
  <si>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</si>
  <si>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</si>
  <si>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</si>
  <si>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</si>
  <si>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</si>
  <si>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</si>
  <si>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</si>
  <si>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</si>
  <si>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</si>
  <si>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</si>
  <si>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</si>
  <si>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</si>
  <si>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</si>
  <si>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</si>
  <si>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</si>
  <si>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</si>
  <si>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</si>
  <si>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</si>
  <si>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</si>
  <si>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</si>
  <si>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</si>
  <si>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</si>
  <si>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</si>
  <si>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</si>
  <si>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</si>
  <si>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</si>
  <si>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</si>
  <si>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</si>
  <si>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</si>
  <si>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</si>
  <si>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</si>
  <si>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</si>
  <si>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</si>
  <si>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</si>
  <si>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</si>
  <si>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</si>
  <si>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</si>
  <si>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</si>
  <si>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</si>
  <si>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</si>
  <si>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</si>
  <si>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</si>
  <si>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</si>
  <si>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</si>
  <si>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</si>
  <si>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</si>
  <si>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</si>
  <si>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</si>
  <si>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</si>
  <si>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</si>
  <si>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</si>
  <si>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</si>
  <si>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</si>
  <si>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</si>
  <si>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</si>
  <si>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</si>
  <si>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</si>
  <si>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</si>
  <si>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</si>
  <si>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</si>
  <si>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</si>
  <si>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</si>
  <si>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</si>
  <si>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</si>
  <si>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</si>
  <si>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</si>
  <si>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</si>
  <si>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</si>
  <si>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</si>
  <si>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</si>
  <si>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</si>
  <si>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</si>
  <si>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</si>
  <si>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</si>
  <si>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</si>
  <si>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</si>
  <si>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</si>
  <si>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</si>
  <si>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</si>
  <si>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</si>
  <si>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</si>
  <si>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</si>
  <si>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</si>
  <si>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</si>
  <si>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</si>
  <si>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</si>
  <si>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</si>
  <si>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</si>
  <si>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</si>
  <si>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</si>
  <si>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</si>
  <si>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</si>
  <si>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</si>
  <si>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</si>
  <si>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</si>
  <si>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</si>
  <si>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</si>
  <si>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</si>
  <si>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</si>
  <si>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</si>
  <si>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</si>
  <si>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</si>
  <si>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</si>
  <si>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</si>
  <si>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</si>
  <si>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</si>
  <si>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</si>
  <si>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</si>
  <si>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</si>
  <si>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</si>
  <si>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</si>
  <si>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</si>
  <si>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</si>
  <si>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</si>
  <si>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</si>
  <si>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</si>
  <si>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</si>
  <si>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</si>
  <si>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</si>
  <si>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</si>
  <si>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</si>
  <si>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</si>
  <si>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</si>
  <si>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</si>
  <si>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</si>
  <si>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</si>
  <si>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</si>
  <si>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</si>
  <si>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</si>
  <si>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</si>
  <si>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</si>
  <si>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</si>
  <si>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</si>
  <si>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</si>
  <si>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</si>
  <si>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</si>
  <si>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</si>
  <si>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</si>
  <si>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</si>
  <si>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</si>
  <si>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</si>
  <si>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</si>
  <si>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</si>
  <si>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</si>
  <si>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</si>
  <si>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</si>
  <si>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</si>
  <si>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</si>
  <si>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</si>
  <si>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</si>
  <si>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</si>
  <si>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</si>
  <si>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</si>
  <si>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</si>
  <si>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</si>
  <si>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</si>
  <si>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</si>
  <si>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</si>
  <si>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</si>
  <si>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</si>
  <si>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</si>
  <si>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</si>
  <si>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</si>
  <si>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</si>
  <si>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</si>
  <si>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</si>
  <si>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</si>
  <si>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</si>
  <si>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</si>
  <si>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</si>
  <si>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</si>
  <si>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</si>
  <si>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</si>
  <si>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</si>
  <si>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</si>
  <si>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</si>
  <si>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</si>
  <si>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</si>
  <si>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</si>
  <si>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</si>
  <si>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</si>
  <si>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</si>
  <si>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</si>
  <si>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</si>
  <si>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</si>
  <si>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</si>
  <si>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</si>
  <si>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</si>
  <si>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</si>
  <si>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</si>
  <si>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</si>
  <si>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</si>
  <si>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</si>
  <si>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</si>
  <si>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</si>
  <si>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</si>
  <si>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</si>
  <si>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</si>
  <si>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</si>
  <si>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</si>
  <si>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</si>
  <si>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</si>
  <si>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</si>
  <si>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</si>
  <si>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</si>
  <si>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</si>
  <si>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</si>
  <si>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</si>
  <si>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</si>
  <si>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</si>
  <si>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</si>
  <si>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</si>
  <si>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</si>
  <si>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</si>
  <si>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</si>
  <si>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</si>
  <si>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</si>
  <si>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</si>
  <si>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</si>
  <si>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</si>
  <si>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</si>
  <si>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</si>
  <si>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</si>
  <si>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</si>
  <si>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</si>
  <si>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</si>
  <si>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</si>
  <si>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</si>
  <si>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</si>
  <si>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</si>
  <si>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</si>
  <si>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</si>
  <si>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</si>
  <si>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</si>
  <si>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</si>
  <si>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</si>
  <si>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</si>
  <si>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</si>
  <si>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</si>
  <si>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</si>
  <si>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</si>
  <si>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</si>
  <si>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</si>
  <si>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</si>
  <si>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</si>
  <si>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</si>
  <si>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</si>
  <si>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</si>
  <si>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</si>
  <si>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</si>
  <si>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</si>
  <si>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</si>
  <si>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</si>
  <si>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</si>
  <si>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</si>
  <si>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</si>
  <si>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</si>
  <si>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</si>
  <si>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</si>
  <si>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</si>
  <si>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</si>
  <si>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</si>
  <si>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</si>
  <si>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</si>
  <si>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</si>
  <si>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</si>
  <si>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</si>
  <si>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</si>
  <si>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</si>
  <si>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</si>
  <si>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</si>
  <si>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</si>
  <si>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</si>
  <si>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</si>
  <si>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</si>
  <si>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</si>
  <si>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</si>
  <si>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</si>
  <si>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</si>
  <si>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</si>
  <si>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</si>
  <si>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</si>
  <si>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</si>
  <si>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</si>
  <si>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</si>
  <si>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</si>
  <si>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</si>
  <si>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</si>
  <si>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</si>
  <si>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</si>
  <si>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</si>
  <si>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</si>
  <si>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</si>
  <si>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</si>
  <si>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</si>
  <si>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</si>
  <si>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</si>
  <si>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</si>
  <si>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</si>
  <si>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</si>
  <si>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</si>
  <si>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</si>
  <si>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</si>
  <si>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</si>
  <si>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</si>
  <si>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</si>
  <si>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</si>
  <si>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</si>
  <si>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</si>
  <si>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</si>
  <si>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</si>
  <si>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</si>
  <si>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</si>
  <si>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</si>
  <si>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</si>
  <si>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</si>
  <si>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</si>
  <si>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</si>
  <si>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</si>
  <si>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</si>
  <si>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</si>
  <si>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</si>
  <si>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</si>
  <si>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</si>
  <si>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</si>
  <si>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</si>
  <si>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</si>
  <si>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</si>
  <si>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</si>
  <si>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</si>
  <si>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</si>
  <si>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</si>
  <si>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</si>
  <si>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</si>
  <si>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</si>
  <si>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</si>
  <si>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</si>
  <si>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</si>
  <si>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</si>
  <si>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</si>
  <si>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</si>
  <si>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</si>
  <si>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</si>
  <si>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</si>
  <si>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</si>
  <si>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</si>
  <si>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</si>
  <si>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</si>
  <si>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</si>
  <si>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</si>
  <si>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</si>
  <si>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</si>
  <si>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</si>
  <si>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</si>
  <si>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</si>
  <si>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</si>
  <si>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</si>
  <si>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</si>
  <si>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</si>
  <si>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</si>
  <si>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</si>
  <si>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</si>
  <si>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</si>
  <si>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</si>
  <si>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</si>
  <si>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</si>
  <si>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</si>
  <si>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</si>
  <si>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</si>
  <si>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</si>
  <si>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</si>
  <si>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</si>
  <si>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</si>
  <si>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</si>
  <si>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</si>
  <si>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</si>
  <si>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</si>
  <si>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</si>
  <si>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</si>
  <si>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</si>
  <si>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</si>
  <si>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</si>
  <si>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</si>
  <si>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</si>
  <si>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</si>
  <si>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</si>
  <si>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</si>
  <si>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</si>
  <si>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</si>
  <si>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</si>
  <si>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</si>
  <si>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</si>
  <si>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</si>
  <si>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</si>
  <si>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</si>
  <si>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</si>
  <si>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</si>
  <si>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</si>
  <si>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</si>
  <si>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</si>
  <si>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</si>
  <si>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</si>
  <si>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</si>
  <si>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</si>
  <si>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</si>
  <si>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</si>
  <si>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</si>
  <si>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</si>
  <si>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</si>
  <si>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</si>
  <si>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</si>
  <si>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</si>
  <si>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</si>
  <si>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</si>
  <si>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</si>
  <si>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</si>
  <si>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</si>
  <si>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</si>
  <si>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</si>
  <si>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</si>
  <si>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</si>
  <si>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</si>
  <si>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</si>
  <si>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</si>
  <si>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</si>
  <si>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</si>
  <si>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</si>
  <si>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</si>
  <si>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</si>
  <si>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</si>
  <si>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</si>
  <si>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</si>
  <si>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</si>
  <si>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</si>
  <si>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</si>
  <si>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</si>
  <si>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</si>
  <si>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</si>
  <si>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</si>
  <si>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</si>
  <si>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</si>
  <si>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</si>
  <si>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</si>
  <si>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</si>
  <si>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</si>
  <si>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</si>
  <si>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</si>
  <si>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</si>
  <si>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</si>
  <si>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</si>
  <si>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</si>
  <si>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</si>
  <si>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</si>
  <si>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</si>
  <si>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</si>
  <si>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</si>
  <si>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</si>
  <si>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</si>
  <si>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</si>
  <si>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</si>
  <si>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</si>
  <si>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</si>
  <si>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</si>
  <si>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</si>
  <si>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</si>
  <si>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</si>
  <si>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</si>
  <si>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</si>
  <si>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</si>
  <si>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</si>
  <si>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</si>
  <si>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</si>
  <si>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</si>
  <si>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</si>
  <si>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</si>
  <si>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</si>
  <si>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</si>
  <si>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</si>
  <si>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</si>
  <si>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</si>
  <si>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</si>
  <si>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</si>
  <si>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</si>
  <si>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</si>
  <si>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</si>
  <si>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</si>
  <si>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</si>
  <si>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</si>
  <si>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</si>
  <si>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</si>
  <si>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</si>
  <si>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</si>
  <si>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</si>
  <si>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</si>
  <si>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</si>
  <si>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</si>
  <si>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</si>
  <si>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</si>
  <si>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</si>
  <si>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</si>
  <si>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</si>
  <si>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</si>
  <si>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</si>
  <si>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</si>
  <si>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</si>
  <si>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</si>
  <si>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</si>
  <si>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</si>
  <si>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</si>
  <si>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</si>
  <si>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</si>
  <si>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</si>
  <si>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</si>
  <si>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</si>
  <si>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</si>
  <si>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</si>
  <si>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</si>
  <si>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</si>
  <si>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</si>
  <si>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</si>
  <si>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</si>
  <si>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</si>
  <si>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</si>
  <si>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</si>
  <si>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</si>
  <si>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</si>
  <si>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</si>
  <si>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</si>
  <si>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</si>
  <si>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</si>
  <si>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</si>
  <si>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</si>
  <si>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</si>
  <si>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</si>
  <si>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</si>
  <si>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</si>
  <si>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</si>
  <si>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</si>
  <si>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</si>
  <si>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</si>
  <si>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</si>
  <si>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</si>
  <si>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</si>
  <si>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</si>
  <si>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</si>
  <si>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</si>
  <si>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</si>
  <si>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</si>
  <si>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</si>
  <si>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</si>
  <si>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</si>
  <si>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</si>
  <si>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</si>
  <si>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</si>
  <si>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</si>
  <si>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</si>
  <si>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</si>
  <si>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</si>
  <si>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</si>
  <si>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</si>
  <si>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</si>
  <si>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</si>
  <si>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</si>
  <si>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</si>
  <si>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</si>
  <si>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</si>
  <si>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</si>
  <si>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</si>
  <si>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</si>
  <si>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</si>
  <si>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</si>
  <si>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</si>
  <si>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</si>
  <si>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</si>
  <si>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</si>
  <si>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</si>
  <si>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</si>
  <si>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</si>
  <si>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</si>
  <si>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</si>
  <si>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</si>
  <si>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</si>
  <si>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</si>
  <si>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</si>
  <si>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</si>
  <si>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</si>
  <si>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</si>
  <si>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</si>
  <si>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</si>
  <si>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</si>
  <si>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</si>
  <si>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</si>
  <si>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</si>
  <si>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</si>
  <si>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</si>
  <si>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</si>
  <si>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</si>
  <si>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</si>
  <si>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</si>
  <si>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</si>
  <si>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</si>
  <si>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</si>
  <si>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</si>
  <si>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</si>
  <si>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</si>
  <si>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</si>
  <si>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</si>
  <si>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</si>
  <si>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</si>
  <si>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</si>
  <si>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</si>
  <si>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</si>
  <si>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</si>
  <si>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</si>
  <si>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</si>
  <si>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</si>
  <si>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</si>
  <si>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</si>
  <si>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</si>
  <si>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</si>
  <si>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</si>
  <si>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</si>
  <si>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</si>
  <si>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</si>
  <si>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</si>
  <si>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</si>
  <si>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</si>
  <si>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</si>
  <si>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</si>
  <si>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</si>
  <si>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</si>
  <si>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</si>
  <si>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</si>
  <si>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</si>
  <si>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</si>
  <si>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</si>
  <si>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</si>
  <si>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</si>
  <si>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</si>
  <si>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</si>
  <si>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</si>
  <si>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</si>
  <si>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</si>
  <si>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</si>
  <si>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</si>
  <si>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</si>
  <si>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</si>
  <si>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</si>
  <si>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</si>
  <si>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</si>
  <si>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</si>
  <si>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</si>
  <si>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</si>
  <si>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</si>
  <si>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</si>
  <si>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</si>
  <si>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</si>
  <si>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</si>
  <si>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</si>
  <si>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</si>
  <si>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</si>
  <si>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</si>
  <si>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</si>
  <si>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</si>
  <si>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</si>
  <si>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</si>
  <si>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</si>
  <si>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</si>
  <si>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</si>
  <si>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</si>
  <si>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</si>
  <si>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</si>
  <si>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</si>
  <si>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</si>
  <si>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</si>
  <si>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</si>
  <si>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</si>
  <si>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</si>
  <si>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</si>
  <si>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</si>
  <si>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</si>
  <si>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</si>
  <si>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</si>
  <si>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</si>
  <si>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</si>
  <si>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</si>
  <si>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</si>
  <si>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</si>
  <si>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</si>
  <si>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</si>
  <si>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</si>
  <si>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</si>
  <si>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</si>
  <si>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</si>
  <si>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</si>
  <si>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</si>
  <si>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</si>
  <si>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</si>
  <si>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</si>
  <si>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</si>
  <si>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</si>
  <si>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</si>
  <si>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</si>
  <si>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</si>
  <si>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</si>
  <si>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</si>
  <si>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</si>
  <si>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</si>
  <si>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</si>
  <si>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</si>
  <si>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</si>
  <si>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</si>
  <si>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</si>
  <si>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</si>
  <si>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</si>
  <si>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</si>
  <si>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</si>
  <si>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</si>
  <si>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</si>
  <si>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</si>
  <si>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</si>
  <si>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</si>
  <si>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</si>
  <si>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</si>
  <si>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</si>
  <si>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</si>
  <si>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</si>
  <si>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</si>
  <si>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</si>
  <si>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</si>
  <si>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</si>
  <si>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</si>
  <si>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</si>
  <si>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</si>
  <si>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</si>
  <si>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</si>
  <si>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</si>
  <si>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</si>
  <si>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</si>
  <si>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</si>
  <si>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</si>
  <si>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</si>
  <si>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</si>
  <si>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</si>
  <si>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</si>
  <si>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</si>
  <si>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</si>
  <si>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</si>
  <si>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</si>
  <si>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</si>
  <si>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</si>
  <si>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</si>
  <si>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</si>
  <si>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</si>
  <si>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</si>
  <si>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</si>
  <si>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</si>
  <si>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</si>
  <si>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</si>
  <si>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</si>
  <si>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</si>
  <si>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</si>
  <si>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</si>
  <si>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</si>
  <si>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</si>
  <si>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</si>
  <si>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</si>
  <si>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</si>
  <si>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</si>
  <si>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</si>
  <si>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</si>
  <si>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</si>
  <si>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</si>
  <si>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</si>
  <si>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</si>
  <si>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</si>
  <si>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</si>
  <si>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</si>
  <si>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</si>
  <si>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</si>
  <si>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</si>
  <si>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</si>
  <si>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</si>
  <si>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</si>
  <si>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</si>
  <si>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</si>
  <si>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</si>
  <si>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</si>
  <si>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</si>
  <si>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</si>
  <si>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</si>
  <si>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</si>
  <si>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</si>
  <si>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</si>
  <si>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</si>
  <si>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</si>
  <si>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</si>
  <si>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</si>
  <si>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</si>
  <si>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</si>
  <si>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</si>
  <si>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</si>
  <si>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</si>
  <si>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</si>
  <si>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</si>
  <si>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</si>
  <si>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</si>
  <si>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</si>
  <si>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</si>
  <si>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</si>
  <si>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</si>
  <si>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</si>
  <si>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</si>
  <si>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</si>
  <si>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</si>
  <si>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</si>
  <si>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</si>
  <si>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</si>
  <si>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</si>
  <si>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</si>
  <si>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</si>
  <si>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</si>
  <si>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</si>
  <si>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</si>
  <si>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</si>
  <si>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</si>
  <si>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</si>
  <si>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</si>
  <si>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</si>
  <si>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</si>
  <si>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</si>
  <si>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</si>
  <si>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</si>
  <si>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</si>
  <si>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</si>
  <si>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</si>
  <si>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</si>
  <si>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</si>
  <si>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</si>
  <si>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</si>
  <si>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</si>
  <si>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</si>
  <si>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</si>
  <si>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</si>
  <si>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</si>
  <si>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</si>
  <si>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</si>
  <si>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</si>
  <si>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</si>
  <si>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</si>
  <si>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</si>
  <si>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</si>
  <si>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</si>
  <si>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</si>
  <si>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</si>
  <si>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</si>
  <si>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</si>
  <si>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</si>
  <si>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</si>
  <si>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</si>
  <si>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</si>
  <si>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</si>
  <si>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</si>
  <si>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</si>
  <si>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</si>
  <si>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</si>
  <si>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</si>
  <si>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</si>
  <si>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</si>
  <si>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</si>
  <si>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</si>
  <si>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</si>
  <si>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</si>
  <si>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</si>
  <si>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</si>
  <si>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</si>
  <si>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</si>
  <si>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</si>
  <si>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</si>
  <si>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</si>
  <si>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</si>
  <si>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</si>
  <si>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</si>
  <si>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</si>
  <si>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</si>
  <si>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</si>
  <si>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</si>
  <si>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</si>
  <si>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</si>
  <si>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</si>
  <si>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</si>
  <si>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</si>
  <si>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</si>
  <si>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</si>
  <si>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</si>
  <si>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</si>
  <si>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</si>
  <si>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</si>
  <si>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</si>
  <si>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</si>
  <si>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</si>
  <si>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</si>
  <si>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</si>
  <si>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</si>
  <si>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</si>
  <si>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</si>
  <si>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</si>
  <si>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</si>
  <si>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</si>
  <si>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</si>
  <si>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</si>
  <si>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</si>
  <si>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</si>
  <si>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</si>
  <si>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</si>
  <si>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</si>
  <si>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</si>
  <si>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</si>
  <si>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</si>
  <si>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</si>
  <si>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</si>
  <si>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</si>
  <si>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</si>
  <si>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</si>
  <si>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</si>
  <si>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</si>
  <si>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</si>
  <si>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</si>
  <si>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</si>
  <si>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</si>
  <si>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</si>
  <si>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</si>
  <si>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</si>
  <si>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</si>
  <si>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</si>
  <si>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</si>
  <si>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</si>
  <si>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</si>
  <si>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</si>
  <si>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</si>
  <si>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</si>
  <si>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</si>
  <si>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</si>
  <si>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</si>
  <si>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</si>
  <si>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</si>
  <si>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</si>
  <si>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</si>
  <si>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</si>
  <si>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</si>
  <si>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</si>
  <si>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</si>
  <si>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</si>
  <si>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</si>
  <si>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</si>
  <si>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</si>
  <si>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</si>
  <si>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</si>
  <si>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</si>
  <si>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</si>
  <si>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</si>
  <si>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</si>
  <si>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</si>
  <si>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</si>
  <si>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</si>
  <si>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</si>
  <si>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</si>
  <si>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</si>
  <si>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</si>
  <si>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</si>
  <si>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</si>
  <si>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</si>
  <si>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</si>
  <si>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</si>
  <si>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</si>
  <si>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</si>
  <si>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</si>
  <si>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</si>
  <si>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</si>
  <si>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</si>
  <si>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</si>
  <si>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</si>
  <si>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</si>
  <si>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</si>
  <si>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</si>
  <si>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</si>
  <si>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</si>
  <si>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</si>
  <si>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</si>
  <si>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</si>
  <si>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</si>
  <si>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</si>
  <si>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</si>
  <si>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</si>
  <si>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</si>
  <si>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</si>
  <si>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</si>
  <si>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</si>
  <si>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</si>
  <si>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</si>
  <si>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</si>
  <si>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</si>
  <si>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</si>
  <si>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</si>
  <si>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</si>
  <si>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</si>
  <si>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</si>
  <si>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</si>
  <si>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</si>
  <si>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</si>
  <si>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</si>
  <si>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</si>
  <si>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</si>
  <si>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</si>
  <si>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</si>
  <si>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</si>
  <si>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</si>
  <si>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</si>
  <si>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</si>
  <si>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</si>
  <si>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</si>
  <si>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</si>
  <si>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</si>
  <si>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</si>
  <si>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</si>
  <si>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</si>
  <si>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</si>
  <si>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</si>
  <si>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</si>
  <si>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</si>
  <si>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</si>
  <si>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</si>
  <si>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</si>
  <si>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</si>
  <si>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</si>
  <si>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</si>
  <si>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</si>
  <si>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</si>
  <si>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</si>
  <si>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</si>
  <si>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</si>
  <si>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</si>
  <si>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</si>
  <si>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</si>
  <si>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</si>
  <si>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</si>
  <si>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</si>
  <si>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</si>
  <si>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</si>
  <si>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</si>
  <si>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</si>
  <si>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</si>
  <si>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</si>
  <si>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</si>
  <si>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</si>
  <si>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</si>
  <si>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</si>
  <si>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</si>
  <si>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</si>
  <si>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</si>
  <si>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</si>
  <si>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</si>
  <si>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</si>
  <si>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</si>
  <si>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</si>
  <si>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</si>
  <si>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</si>
  <si>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</si>
  <si>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</si>
  <si>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</si>
  <si>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</si>
  <si>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</si>
  <si>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</si>
  <si>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</si>
  <si>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</si>
  <si>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</si>
  <si>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</si>
  <si>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</si>
  <si>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</si>
  <si>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</si>
  <si>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</si>
  <si>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</si>
  <si>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</si>
  <si>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</si>
  <si>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</si>
  <si>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</si>
  <si>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</si>
  <si>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</si>
  <si>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</si>
  <si>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</si>
  <si>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</si>
  <si>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</si>
  <si>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</si>
  <si>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</si>
  <si>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</si>
  <si>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</si>
  <si>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</si>
  <si>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</si>
  <si>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</si>
  <si>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</si>
  <si>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</si>
  <si>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</si>
  <si>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</si>
  <si>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</si>
  <si>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</si>
  <si>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</si>
  <si>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</si>
  <si>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</si>
  <si>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</si>
  <si>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</si>
  <si>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</si>
  <si>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</si>
  <si>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</si>
  <si>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</si>
  <si>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</si>
  <si>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</si>
  <si>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</si>
  <si>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</si>
  <si>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</si>
  <si>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</si>
  <si>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</si>
  <si>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</si>
  <si>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</si>
  <si>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</si>
  <si>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</si>
  <si>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</si>
  <si>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</si>
  <si>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</si>
  <si>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</si>
  <si>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</si>
  <si>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</si>
  <si>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</si>
  <si>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</si>
  <si>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</si>
  <si>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</si>
  <si>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</si>
  <si>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</si>
  <si>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</si>
  <si>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</si>
  <si>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</si>
  <si>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</si>
  <si>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</si>
  <si>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</si>
  <si>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</si>
  <si>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</si>
  <si>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</si>
  <si>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</si>
  <si>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</si>
  <si>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</si>
  <si>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</si>
  <si>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</si>
  <si>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</si>
  <si>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</si>
  <si>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</si>
  <si>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</si>
  <si>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</si>
  <si>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</si>
  <si>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</si>
  <si>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</si>
  <si>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</si>
  <si>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</si>
  <si>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</si>
  <si>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</si>
  <si>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</si>
  <si>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</si>
  <si>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</si>
  <si>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</si>
  <si>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</si>
  <si>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</si>
  <si>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</si>
  <si>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</si>
  <si>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</si>
  <si>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</si>
  <si>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</si>
  <si>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</si>
  <si>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</si>
  <si>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</si>
  <si>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</si>
  <si>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</si>
  <si>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</si>
  <si>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</si>
  <si>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</si>
  <si>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</si>
  <si>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</si>
  <si>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</si>
  <si>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</si>
  <si>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</si>
  <si>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</si>
  <si>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</si>
  <si>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</si>
  <si>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</si>
  <si>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</si>
  <si>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</si>
  <si>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</si>
  <si>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</si>
  <si>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</si>
  <si>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</si>
  <si>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</si>
  <si>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</si>
  <si>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</si>
  <si>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</si>
  <si>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</si>
  <si>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</si>
  <si>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</si>
  <si>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</si>
  <si>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</si>
  <si>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</si>
  <si>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</si>
  <si>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</si>
  <si>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</si>
  <si>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</si>
  <si>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</si>
  <si>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</si>
  <si>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</si>
  <si>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</si>
  <si>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</si>
  <si>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</si>
  <si>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</si>
  <si>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</si>
  <si>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</si>
  <si>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</si>
  <si>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</si>
  <si>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</si>
  <si>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</si>
  <si>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</si>
  <si>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</si>
  <si>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</si>
  <si>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</si>
  <si>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</si>
  <si>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</si>
  <si>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</si>
  <si>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</si>
  <si>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</si>
  <si>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</si>
  <si>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</si>
  <si>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</si>
  <si>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</si>
  <si>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</si>
  <si>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</si>
  <si>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</si>
  <si>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</si>
  <si>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</si>
  <si>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</si>
  <si>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</si>
  <si>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</si>
  <si>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</si>
  <si>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</si>
  <si>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</si>
  <si>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</si>
  <si>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</si>
  <si>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</si>
  <si>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</si>
  <si>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</si>
  <si>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</si>
  <si>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</si>
  <si>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</si>
  <si>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</si>
  <si>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</si>
  <si>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</si>
  <si>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</si>
  <si>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</si>
  <si>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</si>
  <si>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</si>
  <si>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</si>
  <si>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</si>
  <si>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</si>
  <si>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</si>
  <si>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</si>
  <si>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</si>
  <si>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</si>
  <si>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</si>
  <si>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</si>
  <si>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</si>
  <si>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</si>
  <si>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</si>
  <si>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</si>
  <si>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</si>
  <si>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</si>
  <si>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</si>
  <si>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</si>
  <si>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</si>
  <si>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</si>
  <si>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</si>
  <si>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</si>
  <si>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</si>
  <si>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</si>
  <si>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</si>
  <si>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</si>
  <si>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</si>
  <si>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</si>
  <si>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</si>
  <si>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</si>
  <si>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</si>
  <si>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</si>
  <si>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</si>
  <si>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</si>
  <si>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</si>
  <si>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</si>
  <si>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</si>
  <si>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</si>
  <si>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</si>
  <si>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</si>
  <si>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</si>
  <si>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</si>
  <si>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</si>
  <si>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</si>
  <si>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</si>
  <si>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</si>
  <si>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</si>
  <si>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</si>
  <si>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</si>
  <si>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</si>
  <si>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</si>
  <si>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</si>
  <si>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</si>
  <si>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</si>
  <si>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</si>
  <si>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</si>
  <si>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</si>
  <si>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</si>
  <si>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</si>
  <si>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</si>
  <si>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</si>
  <si>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</si>
  <si>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</si>
  <si>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</si>
  <si>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</si>
  <si>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</si>
  <si>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</si>
  <si>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</si>
  <si>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</si>
  <si>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</si>
  <si>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</si>
  <si>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</si>
  <si>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</si>
  <si>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</si>
  <si>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</si>
  <si>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</si>
  <si>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</si>
  <si>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</si>
  <si>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</si>
  <si>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</si>
  <si>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</si>
  <si>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</si>
  <si>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</si>
  <si>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</si>
  <si>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</si>
  <si>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</si>
  <si>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</si>
  <si>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</si>
  <si>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</si>
  <si>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</si>
  <si>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</si>
  <si>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</si>
  <si>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</si>
  <si>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</si>
  <si>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</si>
  <si>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</si>
  <si>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</si>
  <si>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</si>
  <si>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</si>
  <si>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</si>
  <si>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</si>
  <si>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</si>
  <si>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</si>
  <si>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</si>
  <si>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</si>
  <si>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</si>
  <si>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</si>
  <si>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</si>
  <si>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</si>
  <si>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</si>
  <si>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</si>
  <si>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</si>
  <si>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</si>
  <si>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</si>
  <si>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</si>
  <si>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</si>
  <si>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</si>
  <si>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</si>
  <si>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</si>
  <si>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</si>
  <si>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</si>
  <si>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</si>
  <si>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</si>
  <si>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</si>
  <si>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</si>
  <si>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</si>
  <si>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</si>
  <si>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</si>
  <si>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</si>
  <si>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</si>
  <si>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</si>
  <si>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</si>
  <si>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</si>
  <si>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</si>
  <si>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</si>
  <si>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</si>
  <si>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</si>
  <si>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</si>
  <si>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</si>
  <si>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</si>
  <si>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</si>
  <si>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</si>
  <si>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</si>
  <si>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</si>
  <si>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</si>
  <si>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</si>
  <si>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</si>
  <si>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</si>
  <si>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</si>
  <si>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</si>
  <si>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</si>
  <si>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</si>
  <si>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</si>
  <si>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</si>
  <si>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</si>
  <si>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</si>
  <si>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</si>
  <si>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</si>
  <si>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</si>
  <si>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</si>
  <si>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</si>
  <si>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</si>
  <si>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</si>
  <si>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</si>
  <si>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</si>
  <si>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</si>
  <si>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</si>
  <si>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</si>
  <si>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</si>
  <si>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</si>
  <si>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</si>
  <si>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</si>
  <si>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</si>
  <si>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</si>
  <si>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</si>
  <si>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</si>
  <si>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</si>
  <si>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</si>
  <si>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</si>
  <si>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</si>
  <si>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</si>
  <si>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</si>
  <si>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</si>
  <si>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</si>
  <si>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</si>
  <si>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</si>
  <si>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</si>
  <si>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</si>
  <si>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</si>
  <si>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</si>
  <si>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</si>
  <si>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</si>
  <si>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</si>
  <si>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</si>
  <si>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</si>
  <si>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</si>
  <si>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</si>
  <si>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</si>
  <si>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</si>
  <si>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</si>
  <si>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</si>
  <si>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</si>
  <si>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</si>
  <si>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</si>
  <si>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</si>
  <si>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</si>
  <si>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</si>
  <si>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</si>
  <si>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</si>
  <si>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</si>
  <si>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</si>
  <si>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</si>
  <si>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</si>
  <si>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</si>
  <si>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</si>
  <si>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</si>
  <si>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</si>
  <si>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</si>
  <si>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</si>
  <si>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</si>
  <si>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</si>
  <si>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</si>
  <si>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</si>
  <si>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</si>
  <si>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</si>
  <si>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</si>
  <si>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</si>
  <si>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</si>
  <si>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</si>
  <si>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</si>
  <si>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</si>
  <si>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</si>
  <si>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</si>
  <si>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</si>
  <si>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</si>
  <si>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</si>
  <si>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</si>
  <si>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</si>
  <si>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</si>
  <si>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</si>
  <si>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</si>
  <si>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</si>
  <si>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</si>
  <si>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</si>
  <si>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</si>
  <si>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</si>
  <si>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</si>
  <si>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</si>
  <si>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</si>
  <si>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</si>
  <si>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</si>
  <si>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</si>
  <si>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</si>
  <si>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</si>
  <si>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</si>
  <si>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</si>
  <si>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</si>
  <si>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</si>
  <si>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</si>
  <si>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</si>
  <si>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</si>
  <si>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</si>
  <si>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</si>
  <si>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</si>
  <si>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</si>
  <si>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</si>
  <si>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</si>
  <si>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</si>
  <si>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</si>
  <si>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</si>
  <si>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</si>
  <si>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</si>
  <si>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</si>
  <si>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</si>
  <si>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</si>
  <si>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</si>
  <si>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</si>
  <si>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</si>
  <si>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</si>
  <si>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</si>
  <si>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</si>
  <si>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</si>
  <si>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</si>
  <si>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</si>
  <si>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</si>
  <si>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</si>
  <si>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</si>
  <si>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</si>
  <si>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</si>
  <si>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</si>
  <si>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</si>
  <si>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</si>
  <si>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</si>
  <si>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</si>
  <si>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</si>
  <si>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</si>
  <si>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</si>
  <si>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</si>
  <si>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</si>
  <si>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</si>
  <si>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</si>
  <si>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</si>
  <si>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</si>
  <si>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</si>
  <si>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</si>
  <si>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</si>
  <si>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</si>
  <si>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</si>
  <si>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</si>
  <si>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</si>
  <si>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</si>
  <si>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</si>
  <si>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</si>
  <si>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</si>
  <si>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</si>
  <si>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</si>
  <si>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</si>
  <si>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</si>
  <si>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</si>
  <si>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</si>
  <si>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</si>
  <si>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</si>
  <si>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</si>
  <si>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</si>
  <si>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</si>
  <si>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</si>
  <si>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</si>
  <si>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</si>
  <si>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</si>
  <si>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</si>
  <si>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</si>
  <si>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</si>
  <si>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</si>
  <si>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</si>
  <si>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</si>
  <si>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</si>
  <si>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</si>
  <si>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</si>
  <si>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</si>
  <si>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</si>
  <si>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</si>
  <si>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</si>
  <si>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</si>
  <si>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</si>
  <si>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</si>
  <si>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</si>
  <si>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</si>
  <si>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</si>
  <si>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</si>
  <si>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</si>
  <si>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</si>
  <si>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</si>
  <si>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</si>
  <si>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</si>
  <si>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</si>
  <si>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</si>
  <si>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</si>
  <si>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</si>
  <si>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</si>
  <si>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</si>
  <si>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</si>
  <si>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</si>
  <si>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</si>
  <si>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</si>
  <si>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</si>
  <si>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</si>
  <si>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</si>
  <si>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</si>
  <si>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</si>
  <si>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</si>
  <si>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</si>
  <si>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</si>
  <si>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</si>
  <si>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</si>
  <si>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</si>
  <si>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</si>
  <si>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</si>
  <si>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</si>
  <si>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</si>
  <si>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</si>
  <si>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</si>
  <si>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</si>
  <si>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</si>
  <si>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</si>
  <si>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</si>
  <si>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</si>
  <si>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</si>
  <si>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</si>
  <si>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</si>
  <si>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</si>
  <si>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</si>
  <si>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</si>
  <si>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</si>
  <si>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</si>
  <si>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</si>
  <si>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</si>
  <si>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</si>
  <si>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</si>
  <si>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</si>
  <si>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</si>
  <si>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</si>
  <si>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</si>
  <si>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</si>
  <si>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</si>
  <si>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</si>
  <si>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</si>
  <si>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</si>
  <si>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</si>
  <si>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</si>
  <si>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</si>
  <si>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</si>
  <si>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</si>
  <si>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</si>
  <si>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</si>
  <si>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</si>
  <si>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</si>
  <si>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</si>
  <si>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</si>
  <si>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</si>
  <si>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</si>
  <si>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</si>
  <si>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</si>
  <si>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</si>
  <si>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</si>
  <si>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</si>
  <si>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</si>
  <si>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</si>
  <si>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</si>
  <si>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</si>
  <si>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</si>
  <si>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</si>
  <si>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</si>
  <si>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</si>
  <si>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</si>
  <si>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</si>
  <si>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</si>
  <si>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</si>
  <si>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</si>
  <si>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</si>
  <si>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</si>
  <si>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</si>
  <si>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</si>
  <si>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</si>
  <si>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</si>
  <si>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</si>
  <si>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</si>
  <si>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</si>
  <si>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</si>
  <si>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</si>
  <si>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</si>
  <si>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</si>
  <si>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</si>
  <si>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</si>
  <si>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</si>
  <si>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</si>
  <si>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</si>
  <si>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</si>
  <si>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</si>
  <si>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</si>
  <si>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</si>
  <si>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</si>
  <si>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</si>
  <si>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</si>
  <si>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</si>
  <si>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</si>
  <si>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</si>
  <si>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</si>
  <si>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</si>
  <si>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</si>
  <si>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</si>
  <si>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</si>
  <si>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</si>
  <si>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</si>
  <si>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</si>
  <si>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</si>
  <si>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</si>
  <si>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</si>
  <si>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</si>
  <si>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</si>
  <si>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</si>
  <si>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</si>
  <si>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</si>
  <si>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</si>
  <si>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</si>
  <si>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</si>
  <si>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</si>
  <si>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</si>
  <si>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</si>
  <si>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</si>
  <si>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</si>
  <si>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</si>
  <si>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</si>
  <si>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</si>
  <si>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</si>
  <si>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</si>
  <si>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</si>
  <si>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</si>
  <si>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</si>
  <si>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</si>
  <si>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</si>
  <si>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</si>
  <si>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</si>
  <si>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</si>
  <si>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</si>
  <si>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</si>
  <si>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</si>
  <si>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</si>
  <si>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</si>
  <si>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</si>
  <si>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</si>
  <si>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</si>
  <si>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</si>
  <si>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</si>
  <si>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</si>
  <si>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</si>
  <si>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</si>
  <si>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</si>
  <si>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</si>
  <si>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</si>
  <si>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</si>
  <si>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</si>
  <si>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</si>
  <si>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</si>
  <si>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</si>
  <si>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</si>
  <si>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</si>
  <si>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</si>
  <si>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</si>
  <si>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</si>
  <si>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</si>
  <si>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</si>
  <si>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</si>
  <si>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</si>
  <si>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</si>
  <si>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</si>
  <si>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</si>
  <si>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</si>
  <si>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</si>
  <si>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</si>
  <si>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</si>
  <si>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</si>
  <si>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</si>
  <si>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</si>
  <si>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</si>
  <si>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</si>
  <si>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</si>
  <si>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</si>
  <si>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</si>
  <si>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</si>
  <si>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</si>
  <si>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</si>
  <si>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</si>
  <si>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</si>
  <si>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</si>
  <si>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</si>
  <si>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</si>
  <si>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</si>
  <si>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</si>
  <si>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</si>
  <si>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</si>
  <si>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</si>
  <si>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</si>
  <si>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</si>
  <si>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</si>
  <si>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</si>
  <si>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</si>
  <si>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</si>
  <si>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</si>
  <si>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</si>
  <si>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</si>
  <si>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</si>
  <si>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</si>
  <si>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</si>
  <si>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</si>
  <si>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</si>
  <si>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</si>
  <si>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</si>
  <si>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</si>
  <si>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</si>
  <si>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</si>
  <si>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</si>
  <si>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</si>
  <si>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</si>
  <si>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</si>
  <si>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</si>
  <si>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</si>
  <si>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</si>
  <si>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</si>
  <si>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</si>
  <si>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</si>
  <si>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</si>
  <si>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</si>
  <si>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</si>
  <si>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</si>
  <si>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</si>
  <si>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</si>
  <si>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</si>
  <si>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</si>
  <si>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</si>
  <si>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</si>
  <si>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</si>
  <si>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</si>
  <si>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</si>
  <si>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</si>
  <si>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</si>
  <si>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</si>
  <si>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</si>
  <si>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</si>
  <si>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</si>
  <si>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</si>
  <si>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</si>
  <si>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</si>
  <si>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</si>
  <si>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</si>
  <si>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</si>
  <si>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</si>
  <si>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</si>
  <si>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</si>
  <si>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</si>
  <si>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</si>
  <si>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</si>
  <si>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</si>
  <si>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</si>
  <si>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</si>
  <si>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</si>
  <si>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</si>
  <si>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</si>
  <si>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</si>
  <si>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</si>
  <si>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</si>
  <si>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</si>
  <si>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</si>
  <si>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</si>
  <si>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</si>
  <si>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</si>
  <si>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</si>
  <si>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</si>
  <si>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</si>
  <si>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</si>
  <si>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</si>
  <si>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</si>
  <si>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</si>
  <si>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</si>
  <si>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</si>
  <si>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</si>
  <si>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</si>
  <si>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</si>
  <si>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</si>
  <si>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</si>
  <si>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</si>
  <si>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</si>
  <si>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</si>
  <si>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</si>
  <si>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</si>
  <si>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</si>
  <si>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</si>
  <si>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</si>
  <si>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</si>
  <si>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</si>
  <si>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</si>
  <si>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</si>
  <si>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</si>
  <si>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</si>
  <si>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</si>
  <si>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</si>
  <si>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</si>
  <si>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</si>
  <si>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</si>
  <si>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</si>
  <si>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</si>
  <si>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</si>
  <si>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</si>
  <si>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</si>
  <si>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</si>
  <si>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</si>
  <si>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</si>
  <si>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</si>
  <si>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</si>
  <si>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</si>
  <si>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</si>
  <si>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</si>
  <si>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</si>
  <si>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</si>
  <si>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</si>
  <si>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</si>
  <si>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</si>
  <si>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</si>
  <si>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</si>
  <si>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</si>
  <si>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</si>
  <si>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</si>
  <si>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</si>
  <si>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</si>
  <si>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</si>
  <si>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</si>
  <si>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</si>
  <si>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</si>
  <si>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</si>
  <si>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</si>
  <si>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</si>
  <si>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</si>
  <si>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</si>
  <si>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</si>
  <si>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</si>
  <si>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</si>
  <si>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</si>
  <si>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</si>
  <si>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</si>
  <si>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</si>
  <si>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</si>
  <si>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</si>
  <si>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</si>
  <si>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</si>
  <si>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</si>
  <si>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</si>
  <si>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</si>
  <si>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</si>
  <si>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</si>
  <si>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</si>
  <si>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</si>
  <si>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</si>
  <si>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</si>
  <si>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</si>
  <si>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</si>
  <si>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</si>
  <si>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</si>
  <si>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</si>
  <si>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</si>
  <si>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</si>
  <si>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</si>
  <si>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</si>
  <si>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</si>
  <si>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</si>
  <si>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</si>
  <si>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</si>
  <si>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</si>
  <si>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</si>
  <si>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</si>
  <si>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</si>
  <si>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</si>
  <si>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</si>
  <si>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</si>
  <si>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</si>
  <si>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</si>
  <si>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</si>
  <si>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</si>
  <si>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</si>
  <si>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</si>
  <si>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</si>
  <si>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</si>
  <si>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</si>
  <si>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</si>
  <si>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</si>
  <si>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</si>
  <si>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</si>
  <si>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</si>
  <si>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</si>
  <si>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</si>
  <si>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</si>
  <si>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</si>
  <si>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</si>
  <si>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</si>
  <si>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</si>
  <si>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</si>
  <si>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</si>
  <si>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</si>
  <si>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</si>
  <si>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</si>
  <si>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</si>
  <si>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</si>
  <si>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</si>
  <si>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</si>
  <si>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</si>
  <si>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</si>
  <si>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</si>
  <si>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</si>
  <si>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</si>
  <si>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</si>
  <si>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</si>
  <si>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</si>
  <si>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</si>
  <si>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</si>
  <si>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</si>
  <si>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</si>
  <si>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</si>
  <si>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</si>
  <si>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</si>
  <si>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</si>
  <si>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</si>
  <si>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</si>
  <si>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</si>
  <si>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</si>
  <si>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</si>
  <si>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</si>
  <si>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</si>
  <si>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</si>
  <si>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</si>
  <si>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</si>
  <si>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</si>
  <si>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</si>
  <si>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</si>
  <si>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</si>
  <si>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</si>
  <si>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</si>
  <si>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</si>
  <si>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</si>
  <si>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</si>
  <si>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</si>
  <si>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</si>
  <si>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</si>
  <si>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</si>
  <si>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</si>
  <si>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</si>
  <si>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</si>
  <si>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</si>
  <si>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</si>
  <si>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</si>
  <si>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</si>
  <si>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</si>
  <si>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</si>
  <si>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</si>
  <si>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</si>
  <si>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</si>
  <si>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</si>
  <si>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</si>
  <si>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</si>
  <si>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</si>
  <si>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</si>
  <si>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</si>
  <si>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</si>
  <si>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</si>
  <si>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</si>
  <si>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</si>
  <si>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</si>
  <si>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</si>
  <si>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</si>
  <si>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</si>
  <si>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</si>
  <si>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</si>
  <si>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</si>
  <si>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</si>
  <si>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</si>
  <si>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</si>
  <si>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</si>
  <si>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</si>
  <si>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</si>
  <si>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</si>
  <si>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</si>
  <si>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</si>
  <si>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</si>
  <si>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</si>
  <si>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</si>
  <si>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</si>
  <si>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</si>
  <si>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</si>
  <si>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</si>
  <si>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</si>
  <si>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</si>
  <si>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</si>
  <si>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</si>
  <si>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</si>
  <si>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</si>
  <si>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</si>
  <si>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</si>
  <si>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</si>
  <si>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</si>
  <si>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</si>
  <si>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</si>
  <si>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</si>
  <si>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</si>
  <si>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</si>
  <si>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</si>
  <si>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</si>
  <si>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</si>
  <si>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</si>
  <si>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</si>
  <si>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</si>
  <si>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</si>
  <si>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</si>
  <si>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</si>
  <si>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</si>
  <si>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</si>
  <si>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</si>
  <si>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</si>
  <si>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</si>
  <si>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</si>
  <si>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</si>
  <si>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</si>
  <si>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</si>
  <si>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</si>
  <si>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</si>
  <si>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</si>
  <si>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</si>
  <si>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</si>
  <si>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</si>
  <si>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</si>
  <si>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</si>
  <si>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</si>
  <si>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</si>
  <si>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</si>
  <si>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</si>
  <si>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</si>
  <si>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</si>
  <si>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</si>
  <si>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</si>
  <si>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</si>
  <si>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</si>
  <si>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</si>
  <si>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</si>
  <si>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</si>
  <si>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</si>
  <si>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</si>
  <si>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</si>
  <si>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</si>
  <si>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</si>
  <si>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</si>
  <si>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</si>
  <si>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</si>
  <si>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</si>
  <si>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</si>
  <si>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</si>
  <si>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</si>
  <si>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</si>
  <si>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</si>
  <si>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</si>
  <si>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</si>
  <si>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</si>
  <si>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</si>
  <si>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</si>
  <si>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</si>
  <si>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</si>
  <si>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</si>
  <si>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</si>
  <si>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</si>
  <si>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</si>
  <si>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</si>
  <si>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</si>
  <si>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</si>
  <si>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</si>
  <si>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</si>
  <si>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</si>
  <si>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</si>
  <si>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</si>
  <si>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</si>
  <si>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</si>
  <si>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</si>
  <si>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</si>
  <si>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</si>
  <si>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</si>
  <si>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</si>
  <si>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</si>
  <si>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</si>
  <si>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</si>
  <si>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</si>
  <si>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</si>
  <si>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</si>
  <si>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</si>
  <si>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</si>
  <si>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</si>
  <si>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</si>
  <si>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</si>
  <si>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</si>
  <si>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</si>
  <si>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</si>
  <si>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</si>
  <si>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</si>
  <si>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</si>
  <si>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</si>
  <si>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</si>
  <si>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</si>
  <si>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</si>
  <si>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</si>
  <si>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</si>
  <si>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</si>
  <si>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</si>
  <si>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</si>
  <si>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</si>
  <si>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</si>
  <si>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</si>
  <si>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</si>
  <si>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</si>
  <si>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</si>
  <si>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</si>
  <si>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</si>
  <si>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</si>
  <si>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</si>
  <si>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</si>
  <si>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</si>
  <si>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</si>
  <si>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</si>
  <si>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</si>
  <si>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</si>
  <si>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</si>
  <si>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</si>
  <si>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</si>
  <si>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</si>
  <si>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</si>
  <si>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</si>
  <si>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</si>
  <si>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</si>
  <si>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</si>
  <si>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</si>
  <si>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</si>
  <si>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</si>
  <si>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</si>
  <si>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</si>
  <si>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</si>
  <si>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</si>
  <si>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</si>
  <si>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</si>
  <si>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</si>
  <si>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</si>
  <si>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</si>
  <si>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</si>
  <si>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</si>
  <si>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</si>
  <si>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</si>
  <si>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</si>
  <si>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</si>
  <si>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</si>
  <si>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</si>
  <si>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</si>
  <si>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</si>
  <si>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</si>
  <si>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</si>
  <si>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</si>
  <si>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</si>
  <si>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</si>
  <si>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</si>
  <si>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</si>
  <si>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</si>
  <si>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</si>
  <si>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</si>
  <si>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</si>
  <si>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</si>
  <si>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</si>
  <si>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</si>
  <si>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</si>
  <si>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</si>
  <si>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</si>
  <si>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</si>
  <si>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</si>
  <si>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</si>
  <si>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</si>
  <si>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</si>
  <si>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</si>
  <si>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</si>
  <si>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</si>
  <si>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</si>
  <si>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</si>
  <si>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</si>
  <si>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</si>
  <si>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</si>
  <si>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</si>
  <si>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</si>
  <si>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</si>
  <si>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</si>
  <si>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</si>
  <si>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</si>
  <si>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</si>
  <si>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</si>
  <si>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</si>
  <si>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</si>
  <si>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</si>
  <si>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</si>
  <si>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</si>
  <si>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</si>
  <si>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</si>
  <si>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</si>
  <si>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</si>
  <si>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</si>
  <si>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</si>
  <si>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</si>
  <si>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</si>
  <si>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</si>
  <si>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</si>
  <si>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</si>
  <si>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</si>
  <si>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</si>
  <si>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</si>
  <si>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</si>
  <si>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</si>
  <si>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</si>
  <si>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</si>
  <si>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</si>
  <si>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</si>
  <si>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</si>
  <si>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</si>
  <si>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</si>
  <si>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</si>
  <si>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</si>
  <si>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</si>
  <si>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</si>
  <si>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</si>
  <si>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</si>
  <si>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</si>
  <si>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</si>
  <si>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</si>
  <si>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</si>
  <si>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</si>
  <si>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</si>
  <si>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</si>
  <si>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</si>
  <si>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</si>
  <si>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</si>
  <si>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</si>
  <si>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</si>
  <si>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</si>
  <si>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</si>
  <si>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</si>
  <si>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</si>
  <si>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</si>
  <si>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</si>
  <si>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</si>
  <si>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</si>
  <si>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</si>
  <si>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</si>
  <si>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</si>
  <si>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</si>
  <si>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</si>
  <si>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</si>
  <si>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</si>
  <si>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</si>
  <si>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</si>
  <si>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</si>
  <si>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</si>
  <si>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</si>
  <si>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</si>
  <si>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</si>
  <si>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</si>
  <si>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</si>
  <si>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</si>
  <si>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</si>
  <si>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</si>
  <si>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</si>
  <si>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</si>
  <si>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</si>
  <si>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</si>
  <si>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</si>
  <si>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</si>
  <si>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</si>
  <si>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</si>
  <si>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</si>
  <si>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</si>
  <si>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</si>
  <si>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</si>
  <si>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</si>
  <si>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</si>
  <si>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</si>
  <si>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</si>
  <si>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</si>
  <si>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</si>
  <si>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</si>
  <si>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</si>
  <si>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</si>
  <si>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</si>
  <si>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</si>
  <si>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</si>
  <si>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</si>
  <si>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</si>
  <si>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</si>
  <si>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</si>
  <si>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</si>
  <si>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</si>
  <si>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</si>
  <si>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</si>
  <si>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</si>
  <si>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</si>
  <si>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</si>
  <si>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</si>
  <si>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</si>
  <si>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</si>
  <si>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</si>
  <si>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</si>
  <si>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</si>
  <si>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</si>
  <si>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</si>
  <si>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</si>
  <si>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</si>
  <si>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</si>
  <si>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</si>
  <si>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</si>
  <si>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</si>
  <si>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</si>
  <si>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</si>
  <si>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</si>
  <si>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</si>
  <si>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</si>
  <si>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</si>
  <si>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</si>
  <si>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</si>
  <si>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</si>
  <si>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</si>
  <si>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</si>
  <si>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</si>
  <si>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</si>
  <si>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</si>
  <si>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</si>
  <si>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</si>
  <si>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</si>
  <si>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</si>
  <si>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</si>
  <si>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</si>
  <si>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</si>
  <si>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</si>
  <si>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</si>
  <si>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</si>
  <si>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</si>
  <si>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</si>
  <si>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</si>
  <si>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</si>
  <si>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</si>
  <si>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</si>
  <si>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</si>
  <si>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</si>
  <si>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</si>
  <si>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</si>
  <si>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</si>
  <si>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</si>
  <si>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</si>
  <si>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</si>
  <si>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</si>
  <si>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</si>
  <si>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</si>
  <si>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</si>
  <si>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</si>
  <si>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</si>
  <si>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</si>
  <si>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</si>
  <si>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</si>
  <si>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</si>
  <si>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</si>
  <si>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</si>
  <si>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</si>
  <si>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</si>
  <si>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</si>
  <si>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</si>
  <si>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</si>
  <si>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</si>
  <si>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</si>
  <si>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</si>
  <si>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</si>
  <si>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</si>
  <si>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</si>
  <si>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</si>
  <si>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</si>
  <si>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</si>
  <si>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</si>
  <si>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</si>
  <si>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</si>
  <si>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</si>
  <si>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</si>
  <si>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</si>
  <si>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</si>
  <si>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</si>
  <si>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</si>
  <si>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</si>
  <si>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</si>
  <si>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</si>
  <si>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</si>
  <si>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</si>
  <si>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</si>
  <si>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</si>
  <si>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</si>
  <si>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</si>
  <si>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</si>
  <si>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</si>
  <si>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</si>
  <si>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</si>
  <si>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</si>
  <si>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</si>
  <si>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</si>
  <si>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</si>
  <si>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</si>
  <si>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</si>
  <si>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</si>
  <si>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</si>
  <si>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</si>
  <si>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</si>
  <si>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</si>
  <si>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</si>
  <si>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</si>
  <si>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</si>
  <si>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</si>
  <si>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</si>
  <si>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</si>
  <si>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</si>
  <si>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</si>
  <si>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</si>
  <si>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</si>
  <si>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</si>
  <si>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</si>
  <si>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</si>
  <si>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</si>
  <si>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</si>
  <si>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</si>
  <si>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</si>
  <si>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</si>
  <si>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</si>
  <si>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</si>
  <si>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</si>
  <si>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</si>
  <si>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</si>
  <si>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</si>
  <si>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</si>
  <si>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</si>
  <si>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</si>
  <si>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</si>
  <si>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</si>
  <si>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</si>
  <si>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</si>
  <si>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</si>
  <si>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</si>
  <si>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</si>
  <si>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</si>
  <si>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</si>
  <si>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</si>
  <si>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</si>
  <si>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</si>
  <si>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</si>
  <si>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</si>
  <si>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</si>
  <si>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</si>
  <si>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</si>
  <si>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</si>
  <si>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</si>
  <si>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</si>
  <si>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</si>
  <si>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</si>
  <si>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</si>
  <si>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</si>
  <si>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</si>
  <si>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</si>
  <si>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</si>
  <si>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</si>
  <si>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</si>
  <si>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</si>
  <si>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</si>
  <si>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</si>
  <si>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</si>
  <si>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</si>
  <si>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</si>
  <si>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</si>
  <si>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</si>
  <si>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</si>
  <si>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</si>
  <si>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</si>
  <si>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</si>
  <si>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</si>
  <si>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</si>
  <si>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</si>
  <si>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</si>
  <si>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</si>
  <si>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</si>
  <si>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</si>
  <si>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</si>
  <si>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</si>
  <si>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</si>
  <si>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</si>
  <si>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</si>
  <si>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</si>
  <si>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</si>
  <si>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</si>
  <si>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</si>
  <si>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</si>
  <si>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</si>
  <si>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</si>
  <si>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</si>
  <si>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</si>
  <si>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</si>
  <si>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</si>
  <si>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</si>
  <si>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</si>
  <si>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</si>
  <si>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</si>
  <si>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</si>
  <si>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</si>
  <si>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</si>
  <si>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</si>
  <si>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</si>
  <si>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</si>
  <si>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</si>
  <si>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</si>
  <si>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</si>
  <si>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</si>
  <si>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</si>
  <si>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</si>
  <si>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</si>
  <si>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</si>
  <si>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</si>
  <si>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</si>
  <si>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</si>
  <si>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</si>
  <si>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</si>
  <si>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</si>
  <si>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</si>
  <si>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</si>
  <si>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</si>
  <si>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</si>
  <si>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</si>
  <si>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</si>
  <si>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</si>
  <si>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</si>
  <si>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</si>
  <si>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</si>
  <si>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</si>
  <si>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</si>
  <si>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</si>
  <si>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</si>
  <si>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</si>
  <si>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</si>
  <si>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</si>
  <si>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</si>
  <si>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</si>
  <si>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</si>
  <si>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</si>
  <si>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</si>
  <si>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</si>
  <si>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</si>
  <si>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</si>
  <si>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</si>
  <si>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</si>
  <si>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</si>
  <si>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</si>
  <si>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</si>
  <si>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</si>
  <si>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</si>
  <si>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</si>
  <si>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</si>
  <si>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</si>
  <si>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</si>
  <si>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</si>
  <si>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</si>
  <si>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</si>
  <si>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</si>
  <si>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</si>
  <si>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</si>
  <si>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</si>
  <si>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</si>
  <si>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</si>
  <si>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</si>
  <si>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</si>
  <si>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</si>
  <si>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</si>
  <si>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</si>
  <si>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</si>
  <si>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</si>
  <si>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</si>
  <si>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</si>
  <si>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</si>
  <si>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</si>
  <si>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</si>
  <si>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</si>
  <si>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</si>
  <si>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</si>
  <si>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</si>
  <si>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</si>
  <si>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</si>
  <si>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</si>
  <si>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</si>
  <si>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</si>
  <si>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</si>
  <si>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</si>
  <si>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</si>
  <si>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</si>
  <si>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</si>
  <si>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</si>
  <si>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</si>
  <si>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</si>
  <si>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</si>
  <si>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</si>
  <si>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</si>
  <si>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</si>
  <si>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</si>
  <si>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</si>
  <si>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</si>
  <si>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</si>
  <si>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</si>
  <si>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</si>
  <si>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</si>
  <si>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</si>
  <si>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</si>
  <si>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</si>
  <si>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</si>
  <si>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</si>
  <si>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</si>
  <si>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</si>
  <si>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</si>
  <si>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</si>
  <si>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</si>
  <si>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</si>
  <si>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</si>
  <si>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</si>
  <si>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</si>
  <si>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</si>
  <si>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</si>
  <si>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</si>
  <si>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</si>
  <si>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</si>
  <si>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</si>
  <si>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</si>
  <si>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</si>
  <si>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</si>
  <si>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</si>
  <si>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</si>
  <si>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</si>
  <si>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</si>
  <si>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</si>
  <si>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</si>
  <si>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</si>
  <si>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</si>
  <si>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</si>
  <si>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</si>
  <si>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</si>
  <si>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</si>
  <si>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</si>
  <si>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</si>
  <si>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</si>
  <si>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</si>
  <si>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</si>
  <si>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</si>
  <si>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</si>
  <si>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</si>
  <si>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</si>
  <si>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</si>
  <si>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</si>
  <si>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</si>
  <si>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</si>
  <si>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</si>
  <si>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</si>
  <si>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</si>
  <si>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</si>
  <si>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</si>
  <si>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</si>
  <si>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</si>
  <si>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</si>
  <si>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</si>
  <si>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</si>
  <si>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</si>
  <si>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</si>
  <si>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</si>
  <si>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</si>
  <si>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</si>
  <si>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</si>
  <si>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</si>
  <si>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</si>
  <si>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</si>
  <si>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</si>
  <si>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</si>
  <si>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</si>
  <si>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</si>
  <si>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</si>
  <si>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</si>
  <si>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</si>
  <si>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</si>
  <si>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</si>
  <si>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</si>
  <si>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</si>
  <si>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</si>
  <si>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</si>
  <si>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</si>
  <si>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</si>
  <si>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</si>
  <si>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</si>
  <si>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</si>
  <si>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</si>
  <si>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</si>
  <si>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</si>
  <si>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</si>
  <si>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</si>
  <si>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</si>
  <si>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</si>
  <si>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</si>
  <si>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</si>
  <si>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</si>
  <si>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</si>
  <si>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</si>
  <si>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</si>
  <si>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</si>
  <si>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</si>
  <si>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</si>
  <si>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</si>
  <si>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</si>
  <si>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</si>
  <si>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</si>
  <si>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</si>
  <si>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</si>
  <si>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</si>
  <si>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</si>
  <si>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</si>
  <si>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</si>
  <si>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</si>
  <si>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</si>
  <si>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</si>
  <si>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</si>
  <si>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</si>
  <si>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</si>
  <si>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</si>
  <si>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</si>
  <si>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</si>
  <si>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</si>
  <si>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</si>
  <si>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</si>
  <si>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</si>
  <si>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</si>
  <si>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</si>
  <si>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</si>
  <si>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</si>
  <si>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</si>
  <si>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</si>
  <si>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</si>
  <si>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</si>
  <si>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</si>
  <si>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</si>
  <si>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</si>
  <si>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</si>
  <si>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</si>
  <si>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</si>
  <si>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</si>
  <si>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</si>
  <si>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</si>
  <si>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</si>
  <si>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</si>
  <si>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</si>
  <si>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</si>
  <si>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</si>
  <si>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</si>
  <si>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</si>
  <si>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</si>
  <si>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</si>
  <si>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</si>
  <si>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</si>
  <si>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</si>
  <si>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</si>
  <si>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</si>
  <si>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</si>
  <si>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</si>
  <si>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</si>
  <si>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</si>
  <si>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</si>
  <si>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</si>
  <si>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</si>
  <si>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</si>
  <si>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</si>
  <si>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</si>
  <si>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</si>
  <si>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</si>
  <si>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</si>
  <si>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</si>
  <si>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</si>
  <si>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</si>
  <si>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</si>
  <si>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</si>
  <si>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</si>
  <si>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</si>
  <si>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</si>
  <si>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</si>
  <si>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</si>
  <si>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</si>
  <si>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</si>
  <si>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</si>
  <si>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</si>
  <si>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</si>
  <si>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</si>
  <si>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</si>
  <si>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</si>
  <si>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</si>
  <si>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</si>
  <si>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</si>
  <si>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</si>
  <si>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</si>
  <si>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</si>
  <si>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</si>
  <si>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</si>
  <si>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</si>
  <si>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</si>
  <si>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</si>
  <si>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</si>
  <si>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</si>
  <si>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</si>
  <si>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</si>
  <si>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</si>
  <si>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</si>
  <si>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</si>
  <si>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</si>
  <si>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</si>
  <si>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</si>
  <si>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</si>
  <si>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</si>
  <si>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</si>
  <si>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</si>
  <si>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</si>
  <si>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</si>
  <si>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</si>
  <si>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</si>
  <si>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</si>
  <si>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</si>
  <si>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</si>
  <si>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</si>
  <si>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</si>
  <si>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</si>
  <si>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</si>
  <si>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</si>
  <si>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</si>
  <si>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</si>
  <si>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</si>
  <si>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</si>
  <si>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</si>
  <si>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</si>
  <si>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</si>
  <si>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</si>
  <si>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</si>
  <si>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</si>
  <si>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</si>
  <si>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</si>
  <si>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</si>
  <si>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</si>
  <si>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</si>
  <si>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</si>
  <si>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</si>
  <si>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</si>
  <si>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</si>
  <si>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</si>
  <si>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</si>
  <si>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</si>
  <si>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</si>
  <si>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</si>
  <si>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</si>
  <si>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</si>
  <si>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</si>
  <si>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</si>
  <si>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</si>
  <si>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</si>
  <si>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</si>
  <si>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</si>
  <si>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</si>
  <si>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</si>
  <si>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</si>
  <si>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</si>
  <si>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</si>
  <si>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</si>
  <si>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</si>
  <si>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</si>
  <si>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</si>
  <si>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</si>
  <si>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</si>
  <si>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</si>
  <si>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</si>
  <si>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</si>
  <si>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</si>
  <si>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</si>
  <si>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</si>
  <si>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</si>
  <si>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</si>
  <si>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</si>
  <si>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</si>
  <si>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</si>
  <si>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</si>
  <si>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</si>
  <si>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</si>
  <si>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</si>
  <si>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</si>
  <si>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</si>
  <si>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</si>
  <si>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</si>
  <si>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</si>
  <si>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</si>
  <si>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</si>
  <si>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</si>
  <si>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</si>
  <si>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</si>
  <si>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</si>
  <si>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</si>
  <si>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</si>
  <si>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</si>
  <si>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</si>
  <si>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</si>
  <si>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</si>
  <si>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</si>
  <si>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</si>
  <si>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</si>
  <si>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</si>
  <si>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</si>
  <si>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</si>
  <si>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</si>
  <si>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</si>
  <si>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</si>
  <si>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</si>
  <si>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</si>
  <si>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</si>
  <si>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</si>
  <si>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</si>
  <si>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</si>
  <si>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</si>
  <si>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</si>
  <si>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</si>
  <si>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</si>
  <si>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</si>
  <si>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</si>
  <si>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</si>
  <si>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</si>
  <si>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</si>
  <si>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</si>
  <si>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</si>
  <si>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</si>
  <si>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</si>
  <si>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</si>
  <si>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</si>
  <si>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</si>
  <si>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</si>
  <si>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</si>
  <si>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</si>
  <si>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</si>
  <si>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</si>
  <si>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</si>
  <si>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</si>
  <si>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</si>
  <si>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</si>
  <si>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</si>
  <si>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</si>
  <si>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</si>
  <si>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</si>
  <si>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</si>
  <si>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</si>
  <si>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</si>
  <si>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</si>
  <si>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</si>
  <si>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</si>
  <si>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</si>
  <si>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</si>
  <si>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</si>
  <si>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</si>
  <si>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</si>
  <si>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</si>
  <si>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</si>
  <si>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</si>
  <si>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</si>
  <si>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</si>
  <si>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</si>
  <si>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</si>
  <si>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</si>
  <si>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</si>
  <si>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</si>
  <si>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</si>
  <si>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</si>
  <si>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</si>
  <si>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</si>
  <si>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</si>
  <si>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</si>
  <si>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</si>
  <si>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</si>
  <si>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</si>
  <si>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</si>
  <si>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</si>
  <si>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</si>
  <si>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</si>
  <si>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</si>
  <si>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</si>
  <si>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</si>
  <si>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</si>
  <si>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</si>
  <si>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</si>
  <si>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</si>
  <si>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</si>
  <si>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</si>
  <si>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</si>
  <si>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</si>
  <si>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</si>
  <si>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</si>
  <si>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</si>
  <si>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</si>
  <si>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</si>
  <si>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</si>
  <si>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</si>
  <si>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</si>
  <si>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</si>
  <si>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</si>
  <si>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</si>
  <si>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</si>
  <si>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</si>
  <si>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</si>
  <si>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</si>
  <si>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</si>
  <si>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</si>
  <si>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</si>
  <si>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</si>
  <si>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</si>
  <si>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</si>
  <si>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</si>
  <si>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</si>
  <si>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</si>
  <si>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</si>
  <si>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</si>
  <si>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</si>
  <si>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</si>
  <si>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</si>
  <si>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</si>
  <si>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outcome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</si>
  <si>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</si>
  <si>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</si>
  <si>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</si>
  <si>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</si>
  <si>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</si>
  <si>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</si>
  <si>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</si>
  <si>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</si>
  <si>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</si>
  <si>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</si>
  <si>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</si>
  <si>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</si>
  <si>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</si>
  <si>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</si>
  <si>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</si>
  <si>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</si>
  <si>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</si>
  <si>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</si>
  <si>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</si>
  <si>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</si>
  <si>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</si>
  <si>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</si>
  <si>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</si>
  <si>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</si>
  <si>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</si>
  <si>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</si>
  <si>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</si>
  <si>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</si>
  <si>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</si>
  <si>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</si>
  <si>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</si>
  <si>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</si>
  <si>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</si>
  <si>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</si>
  <si>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</si>
  <si>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</si>
  <si>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</si>
  <si>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</si>
  <si>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</si>
  <si>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</si>
  <si>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</si>
  <si>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</si>
  <si>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</si>
  <si>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</si>
  <si>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</si>
  <si>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</si>
  <si>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</si>
  <si>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</si>
  <si>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</si>
  <si>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</si>
  <si>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</si>
  <si>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</si>
  <si>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</si>
  <si>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</si>
  <si>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</si>
  <si>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</si>
  <si>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/>
  </si>
  <si>
    <t>Row Labels</t>
  </si>
  <si>
    <t>Count of outcome</t>
  </si>
  <si>
    <t>(All)</t>
  </si>
  <si>
    <t>Date Created Conversion</t>
  </si>
  <si>
    <t>Data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</si>
  <si>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</si>
  <si>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</si>
  <si>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</si>
  <si>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</si>
  <si>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</si>
  <si>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</si>
  <si>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</si>
  <si>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</si>
  <si>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</si>
  <si>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</si>
  <si>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</si>
  <si>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</si>
  <si>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</si>
  <si>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</si>
  <si>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</si>
  <si>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Pledged</t>
  </si>
  <si>
    <t>Goal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</si>
  <si>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</si>
  <si>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</si>
  <si>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</si>
  <si>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</si>
  <si>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</si>
  <si>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</si>
  <si>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</si>
  <si>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Pledged</t>
  </si>
  <si>
    <t>Lower Quartile of Pledged</t>
  </si>
  <si>
    <t>Upper Quartile of Pledged</t>
  </si>
  <si>
    <t>IQR of Pledged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</si>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</sst>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1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71" fontId="0" fillId="0" borderId="0" xfId="1" applyNumberFormat="1" applyFont="1"/>
  </cellXfs>
  <cellStyles count="2">
    <cellStyle name="Currency" xfId="1" builtinId="4"/>
    <cellStyle name="Normal" xfId="0" builtinId="0"/>
  </cellStyles>
  <dxfs count="12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2" Type="http://schemas.openxmlformats.org/officeDocument/2006/relationships/chartsheet" Target="chartsheets/sheet1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[data-1-1-3-StarterBook.xlsx]Sheet1!PivotTable1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46641664818174544"/>
          <c:y val="7.102011129769669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Sheet1!$B$5:$B$46</c:f>
              <c:numCache>
                <c:formatCode>General</c:formatCode>
                <c:ptCount val="41"/>
                <c:pt idx="3">
                  <c:v>31</c:v>
                </c:pt>
                <c:pt idx="6">
                  <c:v>15</c:v>
                </c:pt>
                <c:pt idx="12">
                  <c:v>23</c:v>
                </c:pt>
                <c:pt idx="21">
                  <c:v>19</c:v>
                </c:pt>
                <c:pt idx="26">
                  <c:v>16</c:v>
                </c:pt>
                <c:pt idx="31">
                  <c:v>6</c:v>
                </c:pt>
                <c:pt idx="35">
                  <c:v>15</c:v>
                </c:pt>
                <c:pt idx="36">
                  <c:v>47</c:v>
                </c:pt>
                <c:pt idx="37">
                  <c:v>59</c:v>
                </c:pt>
                <c:pt idx="38">
                  <c:v>11</c:v>
                </c:pt>
                <c:pt idx="40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A2-439B-9B9A-7D915AB8E9AB}"/>
            </c:ext>
          </c:extLst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Sheet1!$C$5:$C$46</c:f>
              <c:numCache>
                <c:formatCode>General</c:formatCode>
                <c:ptCount val="41"/>
                <c:pt idx="0">
                  <c:v>78</c:v>
                </c:pt>
                <c:pt idx="2">
                  <c:v>52</c:v>
                </c:pt>
                <c:pt idx="6">
                  <c:v>101</c:v>
                </c:pt>
                <c:pt idx="7">
                  <c:v>14</c:v>
                </c:pt>
                <c:pt idx="9">
                  <c:v>23</c:v>
                </c:pt>
                <c:pt idx="11">
                  <c:v>73</c:v>
                </c:pt>
                <c:pt idx="15">
                  <c:v>37</c:v>
                </c:pt>
                <c:pt idx="16">
                  <c:v>20</c:v>
                </c:pt>
                <c:pt idx="17">
                  <c:v>53</c:v>
                </c:pt>
                <c:pt idx="22">
                  <c:v>14</c:v>
                </c:pt>
                <c:pt idx="23">
                  <c:v>11</c:v>
                </c:pt>
                <c:pt idx="24">
                  <c:v>34</c:v>
                </c:pt>
                <c:pt idx="25">
                  <c:v>13</c:v>
                </c:pt>
                <c:pt idx="27">
                  <c:v>32</c:v>
                </c:pt>
                <c:pt idx="28">
                  <c:v>34</c:v>
                </c:pt>
                <c:pt idx="31">
                  <c:v>21</c:v>
                </c:pt>
                <c:pt idx="32">
                  <c:v>13</c:v>
                </c:pt>
                <c:pt idx="34">
                  <c:v>7</c:v>
                </c:pt>
                <c:pt idx="35">
                  <c:v>1</c:v>
                </c:pt>
                <c:pt idx="36">
                  <c:v>81</c:v>
                </c:pt>
                <c:pt idx="37">
                  <c:v>36</c:v>
                </c:pt>
                <c:pt idx="38">
                  <c:v>40</c:v>
                </c:pt>
                <c:pt idx="39">
                  <c:v>250</c:v>
                </c:pt>
                <c:pt idx="40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A2-439B-9B9A-7D915AB8E9AB}"/>
            </c:ext>
          </c:extLst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Sheet1!$D$5:$D$46</c:f>
              <c:numCache>
                <c:formatCode>General</c:formatCode>
                <c:ptCount val="41"/>
                <c:pt idx="8">
                  <c:v>4</c:v>
                </c:pt>
                <c:pt idx="15">
                  <c:v>17</c:v>
                </c:pt>
                <c:pt idx="39">
                  <c:v>9</c:v>
                </c:pt>
                <c:pt idx="4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A2-439B-9B9A-7D915AB8E9AB}"/>
            </c:ext>
          </c:extLst>
        </c:ser>
        <c:ser>
          <c:idx val="3"/>
          <c:order val="3"/>
          <c:tx>
            <c:strRef>
              <c:f>Sheet1!$E$3:$E$4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Sheet1!$E$5:$E$46</c:f>
              <c:numCache>
                <c:formatCode>General</c:formatCode>
                <c:ptCount val="41"/>
                <c:pt idx="1">
                  <c:v>164</c:v>
                </c:pt>
                <c:pt idx="4">
                  <c:v>48</c:v>
                </c:pt>
                <c:pt idx="5">
                  <c:v>49</c:v>
                </c:pt>
                <c:pt idx="8">
                  <c:v>34</c:v>
                </c:pt>
                <c:pt idx="10">
                  <c:v>52</c:v>
                </c:pt>
                <c:pt idx="13">
                  <c:v>33</c:v>
                </c:pt>
                <c:pt idx="14">
                  <c:v>30</c:v>
                </c:pt>
                <c:pt idx="16">
                  <c:v>138</c:v>
                </c:pt>
                <c:pt idx="18">
                  <c:v>14</c:v>
                </c:pt>
                <c:pt idx="19">
                  <c:v>35</c:v>
                </c:pt>
                <c:pt idx="20">
                  <c:v>240</c:v>
                </c:pt>
                <c:pt idx="24">
                  <c:v>62</c:v>
                </c:pt>
                <c:pt idx="29">
                  <c:v>49</c:v>
                </c:pt>
                <c:pt idx="30">
                  <c:v>20</c:v>
                </c:pt>
                <c:pt idx="33">
                  <c:v>103</c:v>
                </c:pt>
                <c:pt idx="34">
                  <c:v>7</c:v>
                </c:pt>
                <c:pt idx="35">
                  <c:v>31</c:v>
                </c:pt>
                <c:pt idx="36">
                  <c:v>17</c:v>
                </c:pt>
                <c:pt idx="38">
                  <c:v>45</c:v>
                </c:pt>
                <c:pt idx="39">
                  <c:v>412</c:v>
                </c:pt>
                <c:pt idx="40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DA2-439B-9B9A-7D915AB8E9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89385400"/>
        <c:axId val="589384760"/>
      </c:barChart>
      <c:catAx>
        <c:axId val="5893854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384760"/>
        <c:crosses val="autoZero"/>
        <c:auto val="1"/>
        <c:lblAlgn val="ctr"/>
        <c:lblOffset val="100"/>
        <c:noMultiLvlLbl val="0"/>
      </c:catAx>
      <c:valAx>
        <c:axId val="589384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385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Statistics!PivotTable1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06-43A1-A232-739E166DB77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06-43A1-A232-739E166DB77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206-43A1-A232-739E166DB7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5523704"/>
        <c:axId val="575525304"/>
      </c:barChart>
      <c:catAx>
        <c:axId val="575523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525304"/>
        <c:crosses val="autoZero"/>
        <c:auto val="1"/>
        <c:lblAlgn val="ctr"/>
        <c:lblOffset val="100"/>
        <c:noMultiLvlLbl val="0"/>
      </c:catAx>
      <c:valAx>
        <c:axId val="575525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523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11-456A-8332-6F2D079AEDB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11-456A-8332-6F2D079AEDB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B11-456A-8332-6F2D079AEDB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B11-456A-8332-6F2D079AED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1585144"/>
        <c:axId val="231586104"/>
      </c:lineChart>
      <c:catAx>
        <c:axId val="231585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586104"/>
        <c:crosses val="autoZero"/>
        <c:auto val="1"/>
        <c:lblAlgn val="ctr"/>
        <c:lblOffset val="100"/>
        <c:noMultiLvlLbl val="0"/>
      </c:catAx>
      <c:valAx>
        <c:axId val="231586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585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14-4474-9A03-EDFD17695ABB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14-4474-9A03-EDFD17695ABB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14-4474-9A03-EDFD17695A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9932784"/>
        <c:axId val="549243184"/>
      </c:barChart>
      <c:catAx>
        <c:axId val="559932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243184"/>
        <c:crosses val="autoZero"/>
        <c:auto val="1"/>
        <c:lblAlgn val="ctr"/>
        <c:lblOffset val="100"/>
        <c:noMultiLvlLbl val="0"/>
      </c:catAx>
      <c:valAx>
        <c:axId val="54924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932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38F0CDA9-8FF8-476D-8C9A-1E91D082C041}">
          <cx:tx>
            <cx:txData>
              <cx:f>_xlchart.v1.0</cx:f>
              <cx:v> goal </cx:v>
            </cx:txData>
          </cx:tx>
          <cx:dataLabels pos="l"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7D1B71E2-A246-4EF6-B0FD-15ADC1EF79BB}">
          <cx:tx>
            <cx:txData>
              <cx:f>_xlchart.v1.2</cx:f>
              <cx:v>pledged</cx:v>
            </cx:txData>
          </cx:tx>
          <cx:dataLabels pos="l">
            <cx:visibility seriesName="0" categoryName="0" value="1"/>
          </cx:dataLabels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3AD2FA5-E237-4F71-A814-2C1D9FFAECF0}">
  <sheetPr/>
  <sheetViews>
    <sheetView tabSelected="1" zoomScale="9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17269239" cy="12548152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AF20AD3-ADD5-4566-A485-22207CEE6B5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9675F3A-6EF8-4BD2-B5E0-0F1D500DE17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7269239" cy="12548152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316703</xdr:colOff>
      <xdr:row>0</xdr:row>
      <xdr:rowOff>178592</xdr:rowOff>
    </xdr:from>
    <xdr:to>
      <xdr:col>18</xdr:col>
      <xdr:colOff>314324</xdr:colOff>
      <xdr:row>23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97067F-DDE8-4D9A-84FD-5C0DAA5121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238125</xdr:colOff>
      <xdr:row>3</xdr:row>
      <xdr:rowOff>9525</xdr:rowOff>
    </xdr:from>
    <xdr:to>
      <xdr:col>17</xdr:col>
      <xdr:colOff>619125</xdr:colOff>
      <xdr:row>26</xdr:row>
      <xdr:rowOff>90488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6D033D-63CF-4182-B341-2894415160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223838</xdr:colOff>
      <xdr:row>2</xdr:row>
      <xdr:rowOff>61912</xdr:rowOff>
    </xdr:from>
    <xdr:to>
      <xdr:col>16</xdr:col>
      <xdr:colOff>638175</xdr:colOff>
      <xdr:row>21</xdr:row>
      <xdr:rowOff>4763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C7D53C-DA7B-4811-B4FB-F8310B41B7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138113</xdr:colOff>
      <xdr:row>2</xdr:row>
      <xdr:rowOff>66675</xdr:rowOff>
    </xdr:from>
    <xdr:to>
      <xdr:col>17</xdr:col>
      <xdr:colOff>538163</xdr:colOff>
      <xdr:row>21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785B75-CF77-422C-9E0F-021938D338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rinc" refreshedDate="43983.793124537035" createdVersion="6" refreshedVersion="6" minRefreshableVersion="3" recordCount="4114" xr:uid="{D9ADC868-A3DC-4174-AAFB-8E4AE8DEF01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rinc" refreshedDate="43983.830597569446" createdVersion="6" refreshedVersion="6" minRefreshableVersion="3" recordCount="4114" xr:uid="{7192BBA2-2DD5-49E1-AB27-4CBB007B5F3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a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x v="1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x v="8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x v="14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x v="49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x v="106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x v="115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x v="128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x v="13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x v="147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x v="165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x v="183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x v="185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x v="190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x v="202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x v="217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x v="221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x v="237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x v="283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x v="307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x v="372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x v="442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x v="460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x v="476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x v="490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x v="497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x v="516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x v="528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x v="556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x v="578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x v="585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x v="58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x v="594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x v="638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x v="64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x v="659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x v="696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x v="705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x v="717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x v="730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x v="746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x v="806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x v="819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x v="833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x v="836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x v="847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x v="876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x v="919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x v="951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x v="989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x v="9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x v="1030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x v="1032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x v="1049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x v="1059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x v="1062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x v="108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x v="1086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x v="1089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x v="1128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x v="1141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x v="1149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x v="115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x v="117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x v="118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x v="1207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x v="1210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x v="1236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x v="1303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x v="1339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x v="1366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x v="1378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x v="139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x v="1395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x v="1406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x v="1447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x v="1456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x v="1464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x v="1473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x v="1484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3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5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6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7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8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60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3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4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5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6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8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x v="1569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70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2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6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7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9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80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1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x v="1582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3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4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x v="1586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x v="1588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9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x v="1590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2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3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4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6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9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1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2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3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7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8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x v="1611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2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3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5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6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7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8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2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1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2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3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4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6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8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9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4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6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7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x v="163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9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1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2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3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4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8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50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3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5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9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6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3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4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6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9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1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2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3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5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6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7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8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x v="1680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2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3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4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5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8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x v="1689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90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2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7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70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x v="1702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3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4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5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8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9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10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2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3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7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x v="1718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9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20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1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2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4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6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8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9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30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x v="1731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3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4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6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8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9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40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x v="174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3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5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7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8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9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1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4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5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6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7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x v="175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60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1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x v="1762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6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7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8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2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5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6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8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8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8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9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90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1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3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5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7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8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x v="1799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2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3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6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x v="1807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10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1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2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3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4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5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6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8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9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1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3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x v="1824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x v="1826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9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30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1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2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x v="1834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5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x v="1836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9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4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1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2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3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5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7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x v="185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60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2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3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8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70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3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5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6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7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x v="18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1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3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4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5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7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90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2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x v="1894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6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8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2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3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4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6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7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10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1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2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3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5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6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7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8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20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1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2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3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4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5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x v="1927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8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9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30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1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3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6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7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40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3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5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6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8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9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50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3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4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7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60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1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4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5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8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70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2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5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6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7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9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80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2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3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5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6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x v="1987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x v="1988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9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90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1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2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3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4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5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7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9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2000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1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2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5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9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10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1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2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5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6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20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6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8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9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30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1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2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5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7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8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9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x v="2040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2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6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x v="2049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1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5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6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x v="2058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6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1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3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4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6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7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1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4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5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6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7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8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8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1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3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4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6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9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3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5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6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7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8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x v="2099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100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2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x v="2103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5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7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9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10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1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2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x v="2113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5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6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8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9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20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1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2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5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6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x v="2127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8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9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30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4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5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7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8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2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3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4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5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x v="2147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8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x v="2150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1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2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3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4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x v="2157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60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x v="2161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3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x v="216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8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9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70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1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2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4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6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8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9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80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2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6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8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9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90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1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5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6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7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8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x v="2199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1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2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4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7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9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4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x v="2215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7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8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9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20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1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4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2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3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4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5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6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7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8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9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40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1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2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4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5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6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7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9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50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1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2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4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5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x v="2258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9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6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2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6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9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70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1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2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5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6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7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8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1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2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4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6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7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8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9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9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3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5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7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8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300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x v="2301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304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6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9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11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2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x v="2313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5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7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9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2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2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3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4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5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7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9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31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3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4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5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7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40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41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2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3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5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6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7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9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5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51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3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4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5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6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7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8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9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6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61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2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4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6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7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8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70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3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4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7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8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9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80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81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2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5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6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91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2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3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5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8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9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x v="2402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3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4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7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8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9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10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3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4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5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x v="2418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20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x v="2421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x v="2422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3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x v="2424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5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6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7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x v="2428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x v="2431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2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7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8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40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x v="2441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2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8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9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51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3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4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5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6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7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60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x v="2463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4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5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6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7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8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70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3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6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x v="2477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9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5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90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x v="2492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6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8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9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00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3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5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6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x v="2507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10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11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12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6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9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3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4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5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6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7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x v="2529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30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32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3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x v="253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8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9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42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3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4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5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6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9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51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52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3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x v="2557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8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9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60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61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62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3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4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5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6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7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8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9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70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7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72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5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x v="2576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80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81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x v="2582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3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4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5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7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9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91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3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4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x v="2595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6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8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9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6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601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602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3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6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7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9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10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12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3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6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7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8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3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6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7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8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9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30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31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32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3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4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7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8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9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41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4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6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x v="2649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3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4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x v="2655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6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7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8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x v="2659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61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62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63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4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x v="2668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9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71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72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5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6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7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x v="2680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81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82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83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4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5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6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7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x v="2688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x v="2691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5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6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7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9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700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702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703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x v="2705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6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7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8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10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4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7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8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20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x v="2726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7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8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9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30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4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8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9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40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x v="2741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42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6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8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x v="2749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50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5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4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5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6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x v="2757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9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61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62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x v="2763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4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5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6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7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9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7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72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73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5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9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80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81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82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4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5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x v="2786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8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x v="2789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92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5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6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800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801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4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6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x v="2807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8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9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10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11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12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13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4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5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6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7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8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20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2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4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30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31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x v="28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4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5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8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41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42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43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4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5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7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9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52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53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4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5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6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8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9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61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6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x v="2864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5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6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70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71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72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4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5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6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9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82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4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x v="2885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9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90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91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92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x v="2893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x v="2894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6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8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901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902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4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5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10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13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x v="291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5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6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8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21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23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4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5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6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7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8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31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32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5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6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x v="2937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8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40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43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4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5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6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9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50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53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4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5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6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7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8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60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61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62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5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6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7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8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70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71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x v="2972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6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8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9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8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82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83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8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x v="2989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9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92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x v="2993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4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5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6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7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999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00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001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300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0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6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x v="3007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8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11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12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13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5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20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24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5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7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8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32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33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5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6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8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40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41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42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43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44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7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5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52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5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6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7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8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9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60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x v="3061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6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63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64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6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70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7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7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73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5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x v="3076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82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8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9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91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9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94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95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103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104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105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7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x v="3108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10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11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13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15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6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7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8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9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20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21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x v="312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23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24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x v="3125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30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x v="3131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x v="3132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33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35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6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7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8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42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45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7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8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51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52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53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5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x v="3157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x v="3158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9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60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63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66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7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8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x v="3169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70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9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80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81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83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84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8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90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91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92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93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94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96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7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9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202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203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204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205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206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x v="3212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13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7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9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x v="3220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22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23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25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26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x v="3228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9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31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32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33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37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4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43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44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45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46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8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52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53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56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8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60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61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63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64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6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66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9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x v="3271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72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74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75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76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77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81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84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x v="3285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87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90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92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95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96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97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9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300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01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x v="3302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303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304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8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x v="3309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10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12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13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14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15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17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8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9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20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22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24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25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26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27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9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30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32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34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35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3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3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8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9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42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3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46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8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51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53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54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55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56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8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9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x v="3360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61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62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364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66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68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9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70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71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372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73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74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75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82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85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8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89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91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93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94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x v="3395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3396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97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98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99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403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405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40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409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41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14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15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20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21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23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26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27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28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31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32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33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39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40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43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44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45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47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48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49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50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52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53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58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59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60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61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62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63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65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66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x v="3467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68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70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71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72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75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77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79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80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82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83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87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88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89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91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92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97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99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501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503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50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508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510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511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1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13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15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16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17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18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19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20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23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525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2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x v="3531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34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535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39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40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4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43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44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47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48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49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50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54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58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64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67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69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70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71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x v="357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73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76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77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78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80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81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83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85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x v="3586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87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88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89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91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92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x v="3595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96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97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98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99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x v="3600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601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606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607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608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610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612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613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14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16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19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21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22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23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26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3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32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33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x v="3635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36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37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38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39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43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44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45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46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4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48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49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50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51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5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53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5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x v="3658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59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63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64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65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x v="3666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70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71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73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75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76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77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7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79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80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82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83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84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85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86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88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90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91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x v="3692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9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97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98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x v="37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701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70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705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706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707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708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709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710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711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712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713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15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16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17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18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x v="3719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x v="3720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x v="3723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27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28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30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31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32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33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34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35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36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37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38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41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43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44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45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x v="3746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x v="3747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48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49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51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54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55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56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57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x v="375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x v="3759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61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62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63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64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65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66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76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7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x v="3771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72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x v="3773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75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77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x v="3778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79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80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83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86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787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89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90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91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x v="379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9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95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9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99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800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801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802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803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80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805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806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807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808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810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811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814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815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818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19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20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23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24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26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29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30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35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36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37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40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4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46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47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50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51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52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53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54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55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57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58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59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x v="3861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x v="3862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63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6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65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66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67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x v="3868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69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71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72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73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74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77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78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79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81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82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84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85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x v="3886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8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89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x v="3891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96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97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99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900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90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x v="3904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906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907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908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910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911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912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915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916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917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919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2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21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23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24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25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26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29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31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32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34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37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38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3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42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43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46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48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5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53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55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57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58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64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65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66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6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68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72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75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78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81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8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87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x v="3988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89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90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91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92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93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94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95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96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98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99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x v="4000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4002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4003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x v="4004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400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4006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4007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4009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4010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4011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12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14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4015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4016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x v="401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21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22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2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24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26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28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29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30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31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32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33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34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35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37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38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39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40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41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42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43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44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47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49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51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53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56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4058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59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61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62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63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64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65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68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69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7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73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74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78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79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81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82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84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8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x v="4087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88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90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94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95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96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9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98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01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102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103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10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108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09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111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43ECC5-B72E-4E85-8830-C56D636AF45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 colHeaderCaption="">
  <location ref="A3:F4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showAll="0"/>
    <pivotField showAll="0"/>
  </pivotFields>
  <rowFields count="1">
    <field x="13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068A0B-54B1-4EBC-B9E2-12BE2DBCB123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98A3CD-FC95-4315-BAF4-A82C39E8CA7E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" fld="5" subtotal="count" baseField="0" baseItem="0"/>
  </dataFields>
  <chartFormats count="1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0B1DAA-A296-4EC9-B455-AAA1BA9A4DF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6"/>
  <sheetViews>
    <sheetView zoomScale="95" zoomScaleNormal="9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1:E1048576"/>
    </sheetView>
  </sheetViews>
  <sheetFormatPr defaultColWidth="8.796875" defaultRowHeight="14.25" x14ac:dyDescent="0.45"/>
  <cols>
    <col min="2" max="2" width="38.46484375" style="3" customWidth="1"/>
    <col min="3" max="3" width="40.33203125" style="3" customWidth="1"/>
    <col min="4" max="4" width="15.6640625" style="6" bestFit="1" customWidth="1"/>
    <col min="5" max="5" width="16.46484375" style="8" customWidth="1"/>
    <col min="6" max="6" width="21.33203125" customWidth="1"/>
    <col min="7" max="7" width="17.796875" customWidth="1"/>
    <col min="8" max="8" width="19.796875" customWidth="1"/>
    <col min="9" max="9" width="19.33203125" customWidth="1"/>
    <col min="10" max="10" width="17.796875" customWidth="1"/>
    <col min="11" max="11" width="15.46484375" customWidth="1"/>
    <col min="12" max="12" width="24.46484375" customWidth="1"/>
    <col min="13" max="13" width="36.46484375" customWidth="1"/>
    <col min="14" max="14" width="41.1328125" customWidth="1"/>
    <col min="15" max="15" width="16.59765625" bestFit="1" customWidth="1"/>
    <col min="16" max="16" width="15.59765625" bestFit="1" customWidth="1"/>
    <col min="17" max="17" width="14" bestFit="1" customWidth="1"/>
    <col min="18" max="18" width="14.9296875" bestFit="1" customWidth="1"/>
    <col min="19" max="19" width="25.9296875" bestFit="1" customWidth="1"/>
    <col min="20" max="20" width="19.9296875" bestFit="1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8366</v>
      </c>
      <c r="T1" s="1" t="s">
        <v>8367</v>
      </c>
    </row>
    <row r="2" spans="1:20" ht="42.75" hidden="1" x14ac:dyDescent="0.4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28.5" hidden="1" x14ac:dyDescent="0.4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2.75" hidden="1" x14ac:dyDescent="0.4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28.5" hidden="1" x14ac:dyDescent="0.4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57" hidden="1" x14ac:dyDescent="0.4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2.75" hidden="1" x14ac:dyDescent="0.4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42.75" hidden="1" x14ac:dyDescent="0.4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42.75" hidden="1" x14ac:dyDescent="0.4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idden="1" x14ac:dyDescent="0.4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2.75" hidden="1" x14ac:dyDescent="0.4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42.75" hidden="1" x14ac:dyDescent="0.4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42.75" hidden="1" x14ac:dyDescent="0.4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42.75" hidden="1" x14ac:dyDescent="0.4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28.5" hidden="1" x14ac:dyDescent="0.4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28.5" hidden="1" x14ac:dyDescent="0.4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2.75" hidden="1" x14ac:dyDescent="0.4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42.75" hidden="1" x14ac:dyDescent="0.4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42.75" hidden="1" x14ac:dyDescent="0.4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2.75" hidden="1" x14ac:dyDescent="0.4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42.75" hidden="1" x14ac:dyDescent="0.4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2.75" hidden="1" x14ac:dyDescent="0.4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2.75" hidden="1" x14ac:dyDescent="0.4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28.5" hidden="1" x14ac:dyDescent="0.4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2.75" hidden="1" x14ac:dyDescent="0.4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28.5" hidden="1" x14ac:dyDescent="0.4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42.75" hidden="1" x14ac:dyDescent="0.4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2.75" hidden="1" x14ac:dyDescent="0.4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2.75" hidden="1" x14ac:dyDescent="0.4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28.5" hidden="1" x14ac:dyDescent="0.4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42.75" hidden="1" x14ac:dyDescent="0.4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2.75" hidden="1" x14ac:dyDescent="0.4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2.75" hidden="1" x14ac:dyDescent="0.4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42.75" hidden="1" x14ac:dyDescent="0.4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42.75" hidden="1" x14ac:dyDescent="0.4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42.75" hidden="1" x14ac:dyDescent="0.4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42.75" hidden="1" x14ac:dyDescent="0.4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28.5" hidden="1" x14ac:dyDescent="0.4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42.75" hidden="1" x14ac:dyDescent="0.4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2.75" hidden="1" x14ac:dyDescent="0.4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42.75" hidden="1" x14ac:dyDescent="0.4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42.75" hidden="1" x14ac:dyDescent="0.4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42.75" hidden="1" x14ac:dyDescent="0.4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42.75" hidden="1" x14ac:dyDescent="0.4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42.75" hidden="1" x14ac:dyDescent="0.4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42.75" hidden="1" x14ac:dyDescent="0.4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2.75" hidden="1" x14ac:dyDescent="0.4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2.75" hidden="1" x14ac:dyDescent="0.4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42.75" hidden="1" x14ac:dyDescent="0.4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42.75" hidden="1" x14ac:dyDescent="0.4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idden="1" x14ac:dyDescent="0.4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2.75" hidden="1" x14ac:dyDescent="0.4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42.75" hidden="1" x14ac:dyDescent="0.4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2.75" hidden="1" x14ac:dyDescent="0.4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28.5" hidden="1" x14ac:dyDescent="0.4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42.75" hidden="1" x14ac:dyDescent="0.4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2.75" hidden="1" x14ac:dyDescent="0.4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28.5" hidden="1" x14ac:dyDescent="0.4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42.75" hidden="1" x14ac:dyDescent="0.4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42.75" hidden="1" x14ac:dyDescent="0.4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42.75" hidden="1" x14ac:dyDescent="0.4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2.75" hidden="1" x14ac:dyDescent="0.4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42.75" hidden="1" x14ac:dyDescent="0.4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42.75" hidden="1" x14ac:dyDescent="0.4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2.75" hidden="1" x14ac:dyDescent="0.4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42.75" hidden="1" x14ac:dyDescent="0.4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42.75" hidden="1" x14ac:dyDescent="0.4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28.5" hidden="1" x14ac:dyDescent="0.4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2.75" hidden="1" x14ac:dyDescent="0.4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57" hidden="1" x14ac:dyDescent="0.4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42.75" hidden="1" x14ac:dyDescent="0.4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42.75" hidden="1" x14ac:dyDescent="0.4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2.75" hidden="1" x14ac:dyDescent="0.4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42.75" hidden="1" x14ac:dyDescent="0.4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42.75" hidden="1" x14ac:dyDescent="0.4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42.75" hidden="1" x14ac:dyDescent="0.4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2.75" hidden="1" x14ac:dyDescent="0.4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42.75" hidden="1" x14ac:dyDescent="0.4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2.75" hidden="1" x14ac:dyDescent="0.4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85.5" hidden="1" x14ac:dyDescent="0.4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2.75" hidden="1" x14ac:dyDescent="0.4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2.75" hidden="1" x14ac:dyDescent="0.4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42.75" hidden="1" x14ac:dyDescent="0.4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42.75" hidden="1" x14ac:dyDescent="0.4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42.75" hidden="1" x14ac:dyDescent="0.4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2.75" hidden="1" x14ac:dyDescent="0.4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42.75" hidden="1" x14ac:dyDescent="0.4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42.75" hidden="1" x14ac:dyDescent="0.4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2.75" hidden="1" x14ac:dyDescent="0.4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42.75" hidden="1" x14ac:dyDescent="0.4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2.75" hidden="1" x14ac:dyDescent="0.4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28.5" hidden="1" x14ac:dyDescent="0.4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2.75" hidden="1" x14ac:dyDescent="0.4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42.75" hidden="1" x14ac:dyDescent="0.4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57" hidden="1" x14ac:dyDescent="0.4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2.75" hidden="1" x14ac:dyDescent="0.4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42.75" hidden="1" x14ac:dyDescent="0.4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42.75" hidden="1" x14ac:dyDescent="0.4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2.75" hidden="1" x14ac:dyDescent="0.4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2.75" hidden="1" x14ac:dyDescent="0.4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28.5" hidden="1" x14ac:dyDescent="0.4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42.75" hidden="1" x14ac:dyDescent="0.4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42.75" hidden="1" x14ac:dyDescent="0.4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42.75" hidden="1" x14ac:dyDescent="0.4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42.75" hidden="1" x14ac:dyDescent="0.4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28.5" hidden="1" x14ac:dyDescent="0.4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2.75" hidden="1" x14ac:dyDescent="0.4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idden="1" x14ac:dyDescent="0.4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42.75" hidden="1" x14ac:dyDescent="0.4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2.75" hidden="1" x14ac:dyDescent="0.4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2.75" hidden="1" x14ac:dyDescent="0.4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2.75" hidden="1" x14ac:dyDescent="0.4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2.75" hidden="1" x14ac:dyDescent="0.4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42.75" hidden="1" x14ac:dyDescent="0.4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28.5" hidden="1" x14ac:dyDescent="0.4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42.75" hidden="1" x14ac:dyDescent="0.4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idden="1" x14ac:dyDescent="0.4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42.75" hidden="1" x14ac:dyDescent="0.4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42.75" hidden="1" x14ac:dyDescent="0.4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28.5" hidden="1" x14ac:dyDescent="0.4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42.75" hidden="1" x14ac:dyDescent="0.4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42.75" hidden="1" x14ac:dyDescent="0.4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42.75" hidden="1" x14ac:dyDescent="0.4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28.5" hidden="1" x14ac:dyDescent="0.4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42.75" hidden="1" x14ac:dyDescent="0.4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2.75" hidden="1" x14ac:dyDescent="0.4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42.75" hidden="1" x14ac:dyDescent="0.4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42.75" hidden="1" x14ac:dyDescent="0.4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42.75" hidden="1" x14ac:dyDescent="0.4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28.5" hidden="1" x14ac:dyDescent="0.4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42.75" hidden="1" x14ac:dyDescent="0.4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2.75" hidden="1" x14ac:dyDescent="0.4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idden="1" x14ac:dyDescent="0.4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42.75" hidden="1" x14ac:dyDescent="0.4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28.5" hidden="1" x14ac:dyDescent="0.4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28.5" hidden="1" x14ac:dyDescent="0.4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2.75" hidden="1" x14ac:dyDescent="0.4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42.75" hidden="1" x14ac:dyDescent="0.4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42.75" hidden="1" x14ac:dyDescent="0.4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42.75" hidden="1" x14ac:dyDescent="0.4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42.75" hidden="1" x14ac:dyDescent="0.4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42.75" hidden="1" x14ac:dyDescent="0.4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2.75" hidden="1" x14ac:dyDescent="0.4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42.75" hidden="1" x14ac:dyDescent="0.4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42.75" hidden="1" x14ac:dyDescent="0.4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2.75" hidden="1" x14ac:dyDescent="0.4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42.75" hidden="1" x14ac:dyDescent="0.4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42.75" hidden="1" x14ac:dyDescent="0.4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28.5" hidden="1" x14ac:dyDescent="0.4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42.75" hidden="1" x14ac:dyDescent="0.4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42.75" hidden="1" x14ac:dyDescent="0.4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2.75" hidden="1" x14ac:dyDescent="0.4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42.75" hidden="1" x14ac:dyDescent="0.4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28.5" hidden="1" x14ac:dyDescent="0.4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2.75" hidden="1" x14ac:dyDescent="0.4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28.5" hidden="1" x14ac:dyDescent="0.4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57" hidden="1" x14ac:dyDescent="0.4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42.75" hidden="1" x14ac:dyDescent="0.4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2.75" hidden="1" x14ac:dyDescent="0.4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42.75" hidden="1" x14ac:dyDescent="0.4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42.75" hidden="1" x14ac:dyDescent="0.4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42.75" hidden="1" x14ac:dyDescent="0.4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42.75" hidden="1" x14ac:dyDescent="0.4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2.75" hidden="1" x14ac:dyDescent="0.4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57" hidden="1" x14ac:dyDescent="0.4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42.75" hidden="1" x14ac:dyDescent="0.4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28.5" hidden="1" x14ac:dyDescent="0.4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2.75" hidden="1" x14ac:dyDescent="0.4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2.75" hidden="1" x14ac:dyDescent="0.4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42.75" hidden="1" x14ac:dyDescent="0.4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42.75" hidden="1" x14ac:dyDescent="0.4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42.75" hidden="1" x14ac:dyDescent="0.4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2.75" hidden="1" x14ac:dyDescent="0.4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2.75" hidden="1" x14ac:dyDescent="0.4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2.75" hidden="1" x14ac:dyDescent="0.4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42.75" hidden="1" x14ac:dyDescent="0.4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42.75" hidden="1" x14ac:dyDescent="0.4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42.75" hidden="1" x14ac:dyDescent="0.4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28.5" hidden="1" x14ac:dyDescent="0.4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28.5" hidden="1" x14ac:dyDescent="0.4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28.5" hidden="1" x14ac:dyDescent="0.4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2.75" hidden="1" x14ac:dyDescent="0.4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42.75" hidden="1" x14ac:dyDescent="0.4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42.75" hidden="1" x14ac:dyDescent="0.4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idden="1" x14ac:dyDescent="0.4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42.75" hidden="1" x14ac:dyDescent="0.4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idden="1" x14ac:dyDescent="0.4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42.75" hidden="1" x14ac:dyDescent="0.4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28.5" hidden="1" x14ac:dyDescent="0.4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42.75" hidden="1" x14ac:dyDescent="0.4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42.75" hidden="1" x14ac:dyDescent="0.4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idden="1" x14ac:dyDescent="0.4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2.75" hidden="1" x14ac:dyDescent="0.4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42.75" hidden="1" x14ac:dyDescent="0.4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42.75" hidden="1" x14ac:dyDescent="0.4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2.75" hidden="1" x14ac:dyDescent="0.4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2.75" hidden="1" x14ac:dyDescent="0.4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2.75" hidden="1" x14ac:dyDescent="0.4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42.75" hidden="1" x14ac:dyDescent="0.4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42.75" hidden="1" x14ac:dyDescent="0.4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42.75" hidden="1" x14ac:dyDescent="0.4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28.5" hidden="1" x14ac:dyDescent="0.4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42.75" hidden="1" x14ac:dyDescent="0.4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idden="1" x14ac:dyDescent="0.4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42.75" hidden="1" x14ac:dyDescent="0.4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42.75" hidden="1" x14ac:dyDescent="0.4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2.75" hidden="1" x14ac:dyDescent="0.4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2.75" hidden="1" x14ac:dyDescent="0.4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2.75" hidden="1" x14ac:dyDescent="0.4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42.75" hidden="1" x14ac:dyDescent="0.4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42.75" hidden="1" x14ac:dyDescent="0.4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42.75" hidden="1" x14ac:dyDescent="0.4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42.75" hidden="1" x14ac:dyDescent="0.4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28.5" hidden="1" x14ac:dyDescent="0.4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2.75" hidden="1" x14ac:dyDescent="0.4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42.75" hidden="1" x14ac:dyDescent="0.4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42.75" hidden="1" x14ac:dyDescent="0.4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42.75" hidden="1" x14ac:dyDescent="0.4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idden="1" x14ac:dyDescent="0.4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42.75" hidden="1" x14ac:dyDescent="0.4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28.5" hidden="1" x14ac:dyDescent="0.4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2.75" hidden="1" x14ac:dyDescent="0.4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idden="1" x14ac:dyDescent="0.4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42.75" hidden="1" x14ac:dyDescent="0.4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42.75" hidden="1" x14ac:dyDescent="0.4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42.75" hidden="1" x14ac:dyDescent="0.4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2.75" hidden="1" x14ac:dyDescent="0.4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42.75" hidden="1" x14ac:dyDescent="0.4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2.75" hidden="1" x14ac:dyDescent="0.4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28.5" hidden="1" x14ac:dyDescent="0.4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42.75" hidden="1" x14ac:dyDescent="0.4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42.75" hidden="1" x14ac:dyDescent="0.4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42.75" hidden="1" x14ac:dyDescent="0.4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42.75" hidden="1" x14ac:dyDescent="0.4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2.75" hidden="1" x14ac:dyDescent="0.4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42.75" hidden="1" x14ac:dyDescent="0.4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42.75" hidden="1" x14ac:dyDescent="0.4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42.75" hidden="1" x14ac:dyDescent="0.4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idden="1" x14ac:dyDescent="0.4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42.75" hidden="1" x14ac:dyDescent="0.4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2.75" hidden="1" x14ac:dyDescent="0.4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42.75" hidden="1" x14ac:dyDescent="0.4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42.75" hidden="1" x14ac:dyDescent="0.4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2.75" hidden="1" x14ac:dyDescent="0.4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2.75" hidden="1" x14ac:dyDescent="0.4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57" hidden="1" x14ac:dyDescent="0.4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42.75" hidden="1" x14ac:dyDescent="0.4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2.75" hidden="1" x14ac:dyDescent="0.4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57" hidden="1" x14ac:dyDescent="0.4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42.75" hidden="1" x14ac:dyDescent="0.4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57" hidden="1" x14ac:dyDescent="0.4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42.75" hidden="1" x14ac:dyDescent="0.4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2.75" hidden="1" x14ac:dyDescent="0.4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2.75" hidden="1" x14ac:dyDescent="0.4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42.75" hidden="1" x14ac:dyDescent="0.4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2.75" hidden="1" x14ac:dyDescent="0.4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28.5" hidden="1" x14ac:dyDescent="0.4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42.75" hidden="1" x14ac:dyDescent="0.4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42.75" hidden="1" x14ac:dyDescent="0.4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2.75" hidden="1" x14ac:dyDescent="0.4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42.75" hidden="1" x14ac:dyDescent="0.4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42.75" hidden="1" x14ac:dyDescent="0.4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28.5" hidden="1" x14ac:dyDescent="0.4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28.5" hidden="1" x14ac:dyDescent="0.4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57" hidden="1" x14ac:dyDescent="0.4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57" hidden="1" x14ac:dyDescent="0.4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57" hidden="1" x14ac:dyDescent="0.4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57" hidden="1" x14ac:dyDescent="0.4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2.75" hidden="1" x14ac:dyDescent="0.4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42.75" hidden="1" x14ac:dyDescent="0.4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42.75" hidden="1" x14ac:dyDescent="0.4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2.75" hidden="1" x14ac:dyDescent="0.4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42.75" hidden="1" x14ac:dyDescent="0.4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42.75" hidden="1" x14ac:dyDescent="0.4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42.75" hidden="1" x14ac:dyDescent="0.4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42.75" hidden="1" x14ac:dyDescent="0.4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2.75" hidden="1" x14ac:dyDescent="0.4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42.75" hidden="1" x14ac:dyDescent="0.4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42.75" hidden="1" x14ac:dyDescent="0.4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28.5" hidden="1" x14ac:dyDescent="0.4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42.75" hidden="1" x14ac:dyDescent="0.4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42.75" hidden="1" x14ac:dyDescent="0.4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42.75" hidden="1" x14ac:dyDescent="0.4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2.75" hidden="1" x14ac:dyDescent="0.4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28.5" hidden="1" x14ac:dyDescent="0.4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42.75" hidden="1" x14ac:dyDescent="0.4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2.75" hidden="1" x14ac:dyDescent="0.4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42.75" hidden="1" x14ac:dyDescent="0.4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28.5" hidden="1" x14ac:dyDescent="0.4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57" hidden="1" x14ac:dyDescent="0.4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42.75" hidden="1" x14ac:dyDescent="0.4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28.5" hidden="1" x14ac:dyDescent="0.4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2.75" hidden="1" x14ac:dyDescent="0.4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42.75" hidden="1" x14ac:dyDescent="0.4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42.75" hidden="1" x14ac:dyDescent="0.4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57" hidden="1" x14ac:dyDescent="0.4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42.75" hidden="1" x14ac:dyDescent="0.4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2.75" hidden="1" x14ac:dyDescent="0.4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42.75" hidden="1" x14ac:dyDescent="0.4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28.5" hidden="1" x14ac:dyDescent="0.4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42.75" hidden="1" x14ac:dyDescent="0.4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42.75" hidden="1" x14ac:dyDescent="0.4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2.75" hidden="1" x14ac:dyDescent="0.4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57" hidden="1" x14ac:dyDescent="0.4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2.75" hidden="1" x14ac:dyDescent="0.4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28.5" hidden="1" x14ac:dyDescent="0.4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42.75" hidden="1" x14ac:dyDescent="0.4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28.5" hidden="1" x14ac:dyDescent="0.4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idden="1" x14ac:dyDescent="0.4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42.75" hidden="1" x14ac:dyDescent="0.4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42.75" hidden="1" x14ac:dyDescent="0.4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2.75" hidden="1" x14ac:dyDescent="0.4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2.75" hidden="1" x14ac:dyDescent="0.4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42.75" hidden="1" x14ac:dyDescent="0.4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57" hidden="1" x14ac:dyDescent="0.4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42.75" hidden="1" x14ac:dyDescent="0.4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2.75" hidden="1" x14ac:dyDescent="0.4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28.5" hidden="1" x14ac:dyDescent="0.4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42.75" hidden="1" x14ac:dyDescent="0.4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2.75" hidden="1" x14ac:dyDescent="0.4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57" hidden="1" x14ac:dyDescent="0.4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42.75" hidden="1" x14ac:dyDescent="0.4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2.75" hidden="1" x14ac:dyDescent="0.4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2.75" hidden="1" x14ac:dyDescent="0.4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42.75" hidden="1" x14ac:dyDescent="0.4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2.75" hidden="1" x14ac:dyDescent="0.4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2.75" hidden="1" x14ac:dyDescent="0.4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2.75" hidden="1" x14ac:dyDescent="0.4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42.75" hidden="1" x14ac:dyDescent="0.4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2.75" hidden="1" x14ac:dyDescent="0.4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2.75" hidden="1" x14ac:dyDescent="0.4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42.75" hidden="1" x14ac:dyDescent="0.4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2.75" hidden="1" x14ac:dyDescent="0.4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42.75" hidden="1" x14ac:dyDescent="0.4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42.75" hidden="1" x14ac:dyDescent="0.4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42.75" hidden="1" x14ac:dyDescent="0.4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42.75" hidden="1" x14ac:dyDescent="0.4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2.75" hidden="1" x14ac:dyDescent="0.4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42.75" hidden="1" x14ac:dyDescent="0.4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42.75" hidden="1" x14ac:dyDescent="0.4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2.75" hidden="1" x14ac:dyDescent="0.4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2.75" hidden="1" x14ac:dyDescent="0.4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42.75" hidden="1" x14ac:dyDescent="0.4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28.5" hidden="1" x14ac:dyDescent="0.4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42.75" hidden="1" x14ac:dyDescent="0.4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42.75" hidden="1" x14ac:dyDescent="0.4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2.75" hidden="1" x14ac:dyDescent="0.4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42.75" hidden="1" x14ac:dyDescent="0.4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42.75" hidden="1" x14ac:dyDescent="0.4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42.75" hidden="1" x14ac:dyDescent="0.4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42.75" hidden="1" x14ac:dyDescent="0.4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2.75" hidden="1" x14ac:dyDescent="0.4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42.75" hidden="1" x14ac:dyDescent="0.4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42.75" hidden="1" x14ac:dyDescent="0.4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42.75" hidden="1" x14ac:dyDescent="0.4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42.75" hidden="1" x14ac:dyDescent="0.4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28.5" hidden="1" x14ac:dyDescent="0.4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28.5" hidden="1" x14ac:dyDescent="0.4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42.75" hidden="1" x14ac:dyDescent="0.4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2.75" hidden="1" x14ac:dyDescent="0.4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2.75" hidden="1" x14ac:dyDescent="0.4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42.75" hidden="1" x14ac:dyDescent="0.4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42.75" hidden="1" x14ac:dyDescent="0.4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42.75" hidden="1" x14ac:dyDescent="0.4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42.75" hidden="1" x14ac:dyDescent="0.4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42.75" hidden="1" x14ac:dyDescent="0.4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2.75" hidden="1" x14ac:dyDescent="0.4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2.75" hidden="1" x14ac:dyDescent="0.4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42.75" hidden="1" x14ac:dyDescent="0.4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42.75" hidden="1" x14ac:dyDescent="0.4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42.75" hidden="1" x14ac:dyDescent="0.4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42.75" hidden="1" x14ac:dyDescent="0.4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42.75" hidden="1" x14ac:dyDescent="0.4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28.5" hidden="1" x14ac:dyDescent="0.4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2.75" hidden="1" x14ac:dyDescent="0.4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42.75" hidden="1" x14ac:dyDescent="0.4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42.75" hidden="1" x14ac:dyDescent="0.4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42.75" hidden="1" x14ac:dyDescent="0.4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2.75" hidden="1" x14ac:dyDescent="0.4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57" hidden="1" x14ac:dyDescent="0.4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42.75" hidden="1" x14ac:dyDescent="0.4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42.75" hidden="1" x14ac:dyDescent="0.4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2.75" hidden="1" x14ac:dyDescent="0.4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42.75" hidden="1" x14ac:dyDescent="0.4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42.75" hidden="1" x14ac:dyDescent="0.4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42.75" hidden="1" x14ac:dyDescent="0.4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42.75" hidden="1" x14ac:dyDescent="0.4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2.75" hidden="1" x14ac:dyDescent="0.4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42.75" hidden="1" x14ac:dyDescent="0.4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2.75" hidden="1" x14ac:dyDescent="0.4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42.75" hidden="1" x14ac:dyDescent="0.4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2.75" hidden="1" x14ac:dyDescent="0.4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2.75" hidden="1" x14ac:dyDescent="0.4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42.75" hidden="1" x14ac:dyDescent="0.4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28.5" hidden="1" x14ac:dyDescent="0.4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42.75" hidden="1" x14ac:dyDescent="0.4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2.75" hidden="1" x14ac:dyDescent="0.4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2.75" hidden="1" x14ac:dyDescent="0.4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57" hidden="1" x14ac:dyDescent="0.4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2.75" hidden="1" x14ac:dyDescent="0.4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42.75" hidden="1" x14ac:dyDescent="0.4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2.75" hidden="1" x14ac:dyDescent="0.4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42.75" hidden="1" x14ac:dyDescent="0.4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42.75" hidden="1" x14ac:dyDescent="0.4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2.75" hidden="1" x14ac:dyDescent="0.4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2.75" hidden="1" x14ac:dyDescent="0.4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28.5" hidden="1" x14ac:dyDescent="0.4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42.75" hidden="1" x14ac:dyDescent="0.4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2.75" hidden="1" x14ac:dyDescent="0.4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2.75" hidden="1" x14ac:dyDescent="0.4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2.75" hidden="1" x14ac:dyDescent="0.4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2.75" hidden="1" x14ac:dyDescent="0.4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42.75" hidden="1" x14ac:dyDescent="0.4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42.75" hidden="1" x14ac:dyDescent="0.4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2.75" hidden="1" x14ac:dyDescent="0.4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42.75" hidden="1" x14ac:dyDescent="0.4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57" hidden="1" x14ac:dyDescent="0.4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42.75" hidden="1" x14ac:dyDescent="0.4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42.75" hidden="1" x14ac:dyDescent="0.4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42.75" hidden="1" x14ac:dyDescent="0.4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2.75" hidden="1" x14ac:dyDescent="0.4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42.75" hidden="1" x14ac:dyDescent="0.4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42.75" hidden="1" x14ac:dyDescent="0.4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42.75" hidden="1" x14ac:dyDescent="0.4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2.75" hidden="1" x14ac:dyDescent="0.4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2.75" hidden="1" x14ac:dyDescent="0.4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42.75" hidden="1" x14ac:dyDescent="0.4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42.75" hidden="1" x14ac:dyDescent="0.4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42.75" hidden="1" x14ac:dyDescent="0.4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28.5" hidden="1" x14ac:dyDescent="0.4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57" hidden="1" x14ac:dyDescent="0.4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42.75" hidden="1" x14ac:dyDescent="0.4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2.75" hidden="1" x14ac:dyDescent="0.4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42.75" hidden="1" x14ac:dyDescent="0.4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57" hidden="1" x14ac:dyDescent="0.4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42.75" hidden="1" x14ac:dyDescent="0.4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42.75" hidden="1" x14ac:dyDescent="0.4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2.75" hidden="1" x14ac:dyDescent="0.4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2.75" hidden="1" x14ac:dyDescent="0.4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2.75" hidden="1" x14ac:dyDescent="0.4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42.75" hidden="1" x14ac:dyDescent="0.4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2.75" hidden="1" x14ac:dyDescent="0.4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42.75" hidden="1" x14ac:dyDescent="0.4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idden="1" x14ac:dyDescent="0.4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2.75" hidden="1" x14ac:dyDescent="0.4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42.75" hidden="1" x14ac:dyDescent="0.4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2.75" hidden="1" x14ac:dyDescent="0.4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42.75" hidden="1" x14ac:dyDescent="0.4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42.75" hidden="1" x14ac:dyDescent="0.4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42.75" hidden="1" x14ac:dyDescent="0.4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42.75" hidden="1" x14ac:dyDescent="0.4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2.75" hidden="1" x14ac:dyDescent="0.4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42.75" hidden="1" x14ac:dyDescent="0.4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28.5" hidden="1" x14ac:dyDescent="0.4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42.75" hidden="1" x14ac:dyDescent="0.4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2.75" hidden="1" x14ac:dyDescent="0.4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42.75" hidden="1" x14ac:dyDescent="0.4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42.75" hidden="1" x14ac:dyDescent="0.4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42.75" hidden="1" x14ac:dyDescent="0.4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2.75" hidden="1" x14ac:dyDescent="0.4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42.75" hidden="1" x14ac:dyDescent="0.4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28.5" hidden="1" x14ac:dyDescent="0.4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42.75" hidden="1" x14ac:dyDescent="0.4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42.75" hidden="1" x14ac:dyDescent="0.4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2.75" hidden="1" x14ac:dyDescent="0.4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28.5" hidden="1" x14ac:dyDescent="0.4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idden="1" x14ac:dyDescent="0.4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2.75" hidden="1" x14ac:dyDescent="0.4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42.75" hidden="1" x14ac:dyDescent="0.4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42.75" hidden="1" x14ac:dyDescent="0.4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28.5" hidden="1" x14ac:dyDescent="0.4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42.75" hidden="1" x14ac:dyDescent="0.4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57" hidden="1" x14ac:dyDescent="0.4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42.75" hidden="1" x14ac:dyDescent="0.4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2.75" hidden="1" x14ac:dyDescent="0.4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2.75" hidden="1" x14ac:dyDescent="0.4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42.75" hidden="1" x14ac:dyDescent="0.4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28.5" hidden="1" x14ac:dyDescent="0.4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42.75" hidden="1" x14ac:dyDescent="0.4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2.75" hidden="1" x14ac:dyDescent="0.4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2.75" hidden="1" x14ac:dyDescent="0.4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42.75" hidden="1" x14ac:dyDescent="0.4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42.75" hidden="1" x14ac:dyDescent="0.4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2.75" hidden="1" x14ac:dyDescent="0.4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42.75" hidden="1" x14ac:dyDescent="0.4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57" hidden="1" x14ac:dyDescent="0.4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28.5" hidden="1" x14ac:dyDescent="0.4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42.75" hidden="1" x14ac:dyDescent="0.4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42.75" hidden="1" x14ac:dyDescent="0.4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42.75" hidden="1" x14ac:dyDescent="0.4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2.75" hidden="1" x14ac:dyDescent="0.4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idden="1" x14ac:dyDescent="0.4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2.75" hidden="1" x14ac:dyDescent="0.4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42.75" hidden="1" x14ac:dyDescent="0.4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2.75" hidden="1" x14ac:dyDescent="0.4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42.75" hidden="1" x14ac:dyDescent="0.4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2.75" hidden="1" x14ac:dyDescent="0.4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28.5" hidden="1" x14ac:dyDescent="0.4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idden="1" x14ac:dyDescent="0.4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2.75" hidden="1" x14ac:dyDescent="0.4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57" hidden="1" x14ac:dyDescent="0.4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57" hidden="1" x14ac:dyDescent="0.4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42.75" hidden="1" x14ac:dyDescent="0.4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42.75" hidden="1" x14ac:dyDescent="0.4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42.75" hidden="1" x14ac:dyDescent="0.4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42.75" hidden="1" x14ac:dyDescent="0.4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2.75" hidden="1" x14ac:dyDescent="0.4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2.75" hidden="1" x14ac:dyDescent="0.4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42.75" hidden="1" x14ac:dyDescent="0.4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57" hidden="1" x14ac:dyDescent="0.4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2.75" hidden="1" x14ac:dyDescent="0.4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2.75" hidden="1" x14ac:dyDescent="0.4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2.75" hidden="1" x14ac:dyDescent="0.4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42.75" hidden="1" x14ac:dyDescent="0.4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28.5" hidden="1" x14ac:dyDescent="0.4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2.75" hidden="1" x14ac:dyDescent="0.4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2.75" hidden="1" x14ac:dyDescent="0.4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28.5" hidden="1" x14ac:dyDescent="0.4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42.75" hidden="1" x14ac:dyDescent="0.4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42.75" hidden="1" x14ac:dyDescent="0.4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2.75" hidden="1" x14ac:dyDescent="0.4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42.75" hidden="1" x14ac:dyDescent="0.4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42.75" hidden="1" x14ac:dyDescent="0.4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2.75" hidden="1" x14ac:dyDescent="0.4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42.75" hidden="1" x14ac:dyDescent="0.4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42.75" hidden="1" x14ac:dyDescent="0.4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57" hidden="1" x14ac:dyDescent="0.4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2.75" hidden="1" x14ac:dyDescent="0.4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57" hidden="1" x14ac:dyDescent="0.4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28.5" hidden="1" x14ac:dyDescent="0.4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42.75" hidden="1" x14ac:dyDescent="0.4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42.75" hidden="1" x14ac:dyDescent="0.4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42.75" hidden="1" x14ac:dyDescent="0.4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42.75" hidden="1" x14ac:dyDescent="0.4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42.75" hidden="1" x14ac:dyDescent="0.4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42.75" hidden="1" x14ac:dyDescent="0.4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28.5" hidden="1" x14ac:dyDescent="0.4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42.75" hidden="1" x14ac:dyDescent="0.4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42.75" hidden="1" x14ac:dyDescent="0.4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42.75" hidden="1" x14ac:dyDescent="0.4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2.75" hidden="1" x14ac:dyDescent="0.4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57" hidden="1" x14ac:dyDescent="0.4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2.75" hidden="1" x14ac:dyDescent="0.4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2.75" hidden="1" x14ac:dyDescent="0.4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42.75" hidden="1" x14ac:dyDescent="0.4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42.75" hidden="1" x14ac:dyDescent="0.4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42.75" hidden="1" x14ac:dyDescent="0.4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42.75" hidden="1" x14ac:dyDescent="0.4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42.75" hidden="1" x14ac:dyDescent="0.4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2.75" hidden="1" x14ac:dyDescent="0.4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57" hidden="1" x14ac:dyDescent="0.4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42.75" hidden="1" x14ac:dyDescent="0.4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42.75" hidden="1" x14ac:dyDescent="0.4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2.75" hidden="1" x14ac:dyDescent="0.4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2.75" hidden="1" x14ac:dyDescent="0.4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42.75" hidden="1" x14ac:dyDescent="0.4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42.75" hidden="1" x14ac:dyDescent="0.4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28.5" hidden="1" x14ac:dyDescent="0.4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42.75" hidden="1" x14ac:dyDescent="0.4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42.75" hidden="1" x14ac:dyDescent="0.4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42.75" hidden="1" x14ac:dyDescent="0.4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2.75" hidden="1" x14ac:dyDescent="0.4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42.75" hidden="1" x14ac:dyDescent="0.4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42.75" hidden="1" x14ac:dyDescent="0.4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42.75" hidden="1" x14ac:dyDescent="0.4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57" hidden="1" x14ac:dyDescent="0.4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42.75" hidden="1" x14ac:dyDescent="0.4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42.75" hidden="1" x14ac:dyDescent="0.4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42.75" hidden="1" x14ac:dyDescent="0.4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57" hidden="1" x14ac:dyDescent="0.4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2.75" hidden="1" x14ac:dyDescent="0.4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28.5" hidden="1" x14ac:dyDescent="0.4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42.75" hidden="1" x14ac:dyDescent="0.4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42.75" hidden="1" x14ac:dyDescent="0.4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42.75" hidden="1" x14ac:dyDescent="0.4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42.75" hidden="1" x14ac:dyDescent="0.4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57" hidden="1" x14ac:dyDescent="0.4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2.75" hidden="1" x14ac:dyDescent="0.4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42.75" hidden="1" x14ac:dyDescent="0.4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28.5" hidden="1" x14ac:dyDescent="0.4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28.5" hidden="1" x14ac:dyDescent="0.4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42.75" hidden="1" x14ac:dyDescent="0.4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42.75" hidden="1" x14ac:dyDescent="0.4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42.75" hidden="1" x14ac:dyDescent="0.4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42.75" hidden="1" x14ac:dyDescent="0.4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28.5" hidden="1" x14ac:dyDescent="0.4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2.75" hidden="1" x14ac:dyDescent="0.4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2.75" hidden="1" x14ac:dyDescent="0.4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71.25" hidden="1" x14ac:dyDescent="0.4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42.75" hidden="1" x14ac:dyDescent="0.4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idden="1" x14ac:dyDescent="0.4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42.75" hidden="1" x14ac:dyDescent="0.4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2.75" hidden="1" x14ac:dyDescent="0.4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42.75" hidden="1" x14ac:dyDescent="0.4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57" hidden="1" x14ac:dyDescent="0.4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28.5" hidden="1" x14ac:dyDescent="0.4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42.75" hidden="1" x14ac:dyDescent="0.4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28.5" hidden="1" x14ac:dyDescent="0.4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2.75" hidden="1" x14ac:dyDescent="0.4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28.5" hidden="1" x14ac:dyDescent="0.4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42.75" hidden="1" x14ac:dyDescent="0.4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28.5" hidden="1" x14ac:dyDescent="0.4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42.75" hidden="1" x14ac:dyDescent="0.4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2.75" hidden="1" x14ac:dyDescent="0.4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2.75" hidden="1" x14ac:dyDescent="0.4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42.75" hidden="1" x14ac:dyDescent="0.4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28.5" hidden="1" x14ac:dyDescent="0.4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42.75" hidden="1" x14ac:dyDescent="0.4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42.75" hidden="1" x14ac:dyDescent="0.4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42.75" hidden="1" x14ac:dyDescent="0.4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42.75" hidden="1" x14ac:dyDescent="0.4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2.75" hidden="1" x14ac:dyDescent="0.4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42.75" hidden="1" x14ac:dyDescent="0.4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28.5" hidden="1" x14ac:dyDescent="0.4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42.75" hidden="1" x14ac:dyDescent="0.4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2.75" hidden="1" x14ac:dyDescent="0.4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2.75" hidden="1" x14ac:dyDescent="0.4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42.75" hidden="1" x14ac:dyDescent="0.4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42.75" hidden="1" x14ac:dyDescent="0.4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42.75" hidden="1" x14ac:dyDescent="0.4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28.5" hidden="1" x14ac:dyDescent="0.4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2.75" hidden="1" x14ac:dyDescent="0.4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42.75" hidden="1" x14ac:dyDescent="0.4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42.75" hidden="1" x14ac:dyDescent="0.4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42.75" hidden="1" x14ac:dyDescent="0.4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2.75" hidden="1" x14ac:dyDescent="0.4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42.75" hidden="1" x14ac:dyDescent="0.4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42.75" hidden="1" x14ac:dyDescent="0.4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42.75" hidden="1" x14ac:dyDescent="0.4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2.75" hidden="1" x14ac:dyDescent="0.4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42.75" hidden="1" x14ac:dyDescent="0.4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42.75" hidden="1" x14ac:dyDescent="0.4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28.5" hidden="1" x14ac:dyDescent="0.4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28.5" hidden="1" x14ac:dyDescent="0.4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2.75" hidden="1" x14ac:dyDescent="0.4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28.5" hidden="1" x14ac:dyDescent="0.4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28.5" hidden="1" x14ac:dyDescent="0.4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28.5" hidden="1" x14ac:dyDescent="0.4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42.75" hidden="1" x14ac:dyDescent="0.4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idden="1" x14ac:dyDescent="0.4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28.5" hidden="1" x14ac:dyDescent="0.4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42.75" hidden="1" x14ac:dyDescent="0.4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42.75" hidden="1" x14ac:dyDescent="0.4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2.75" hidden="1" x14ac:dyDescent="0.4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28.5" hidden="1" x14ac:dyDescent="0.4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42.75" hidden="1" x14ac:dyDescent="0.4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28.5" hidden="1" x14ac:dyDescent="0.4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42.75" hidden="1" x14ac:dyDescent="0.4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42.75" hidden="1" x14ac:dyDescent="0.4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28.5" hidden="1" x14ac:dyDescent="0.4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42.75" hidden="1" x14ac:dyDescent="0.4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42.75" hidden="1" x14ac:dyDescent="0.4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42.75" hidden="1" x14ac:dyDescent="0.4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42.75" hidden="1" x14ac:dyDescent="0.4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42.75" hidden="1" x14ac:dyDescent="0.4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42.75" hidden="1" x14ac:dyDescent="0.4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2.75" hidden="1" x14ac:dyDescent="0.4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42.75" hidden="1" x14ac:dyDescent="0.4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42.75" hidden="1" x14ac:dyDescent="0.4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42.75" hidden="1" x14ac:dyDescent="0.4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idden="1" x14ac:dyDescent="0.4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42.75" hidden="1" x14ac:dyDescent="0.4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2.75" hidden="1" x14ac:dyDescent="0.4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42.75" hidden="1" x14ac:dyDescent="0.4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42.75" hidden="1" x14ac:dyDescent="0.4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42.75" hidden="1" x14ac:dyDescent="0.4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42.75" hidden="1" x14ac:dyDescent="0.4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42.75" hidden="1" x14ac:dyDescent="0.4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42.75" hidden="1" x14ac:dyDescent="0.4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2.75" hidden="1" x14ac:dyDescent="0.4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57" hidden="1" x14ac:dyDescent="0.4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42.75" hidden="1" x14ac:dyDescent="0.4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42.75" hidden="1" x14ac:dyDescent="0.4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42.75" hidden="1" x14ac:dyDescent="0.4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42.75" hidden="1" x14ac:dyDescent="0.4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28.5" hidden="1" x14ac:dyDescent="0.4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42.75" hidden="1" x14ac:dyDescent="0.4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57" hidden="1" x14ac:dyDescent="0.4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42.75" hidden="1" x14ac:dyDescent="0.4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42.75" hidden="1" x14ac:dyDescent="0.4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42.75" hidden="1" x14ac:dyDescent="0.4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42.75" hidden="1" x14ac:dyDescent="0.4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42.75" hidden="1" x14ac:dyDescent="0.4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2.75" hidden="1" x14ac:dyDescent="0.4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42.75" hidden="1" x14ac:dyDescent="0.4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28.5" hidden="1" x14ac:dyDescent="0.4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42.75" hidden="1" x14ac:dyDescent="0.4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57" hidden="1" x14ac:dyDescent="0.4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42.75" hidden="1" x14ac:dyDescent="0.4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42.75" hidden="1" x14ac:dyDescent="0.4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42.75" hidden="1" x14ac:dyDescent="0.4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28.5" hidden="1" x14ac:dyDescent="0.4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2.75" hidden="1" x14ac:dyDescent="0.4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42.75" hidden="1" x14ac:dyDescent="0.4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28.5" hidden="1" x14ac:dyDescent="0.4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42.75" hidden="1" x14ac:dyDescent="0.4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42.75" hidden="1" x14ac:dyDescent="0.4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28.5" hidden="1" x14ac:dyDescent="0.4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42.75" hidden="1" x14ac:dyDescent="0.4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42.75" hidden="1" x14ac:dyDescent="0.4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42.75" hidden="1" x14ac:dyDescent="0.4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42.75" hidden="1" x14ac:dyDescent="0.4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42.75" hidden="1" x14ac:dyDescent="0.4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42.75" hidden="1" x14ac:dyDescent="0.4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2.75" hidden="1" x14ac:dyDescent="0.4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2.75" hidden="1" x14ac:dyDescent="0.4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28.5" hidden="1" x14ac:dyDescent="0.4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2.75" hidden="1" x14ac:dyDescent="0.4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42.75" hidden="1" x14ac:dyDescent="0.4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42.75" hidden="1" x14ac:dyDescent="0.4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28.5" hidden="1" x14ac:dyDescent="0.4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28.5" hidden="1" x14ac:dyDescent="0.4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42.75" hidden="1" x14ac:dyDescent="0.4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42.75" hidden="1" x14ac:dyDescent="0.4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42.75" hidden="1" x14ac:dyDescent="0.4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2.75" hidden="1" x14ac:dyDescent="0.4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42.75" hidden="1" x14ac:dyDescent="0.4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2.75" hidden="1" x14ac:dyDescent="0.4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idden="1" x14ac:dyDescent="0.4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42.75" hidden="1" x14ac:dyDescent="0.4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42.75" hidden="1" x14ac:dyDescent="0.4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2.75" hidden="1" x14ac:dyDescent="0.4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57" hidden="1" x14ac:dyDescent="0.4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42.75" hidden="1" x14ac:dyDescent="0.4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28.5" hidden="1" x14ac:dyDescent="0.4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42.75" hidden="1" x14ac:dyDescent="0.4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2.75" hidden="1" x14ac:dyDescent="0.4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42.75" hidden="1" x14ac:dyDescent="0.4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42.75" hidden="1" x14ac:dyDescent="0.4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2.75" hidden="1" x14ac:dyDescent="0.4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42.75" hidden="1" x14ac:dyDescent="0.4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28.5" hidden="1" x14ac:dyDescent="0.4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2.75" hidden="1" x14ac:dyDescent="0.4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42.75" hidden="1" x14ac:dyDescent="0.4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57" hidden="1" x14ac:dyDescent="0.4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28.5" hidden="1" x14ac:dyDescent="0.4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2.75" hidden="1" x14ac:dyDescent="0.4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42.75" hidden="1" x14ac:dyDescent="0.4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42.75" hidden="1" x14ac:dyDescent="0.4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28.5" hidden="1" x14ac:dyDescent="0.4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42.75" hidden="1" x14ac:dyDescent="0.4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42.75" hidden="1" x14ac:dyDescent="0.4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28.5" hidden="1" x14ac:dyDescent="0.4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42.75" hidden="1" x14ac:dyDescent="0.4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42.75" hidden="1" x14ac:dyDescent="0.4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28.5" hidden="1" x14ac:dyDescent="0.4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42.75" hidden="1" x14ac:dyDescent="0.4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idden="1" x14ac:dyDescent="0.4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42.75" hidden="1" x14ac:dyDescent="0.4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2.75" hidden="1" x14ac:dyDescent="0.4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42.75" hidden="1" x14ac:dyDescent="0.4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42.75" hidden="1" x14ac:dyDescent="0.4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2.75" hidden="1" x14ac:dyDescent="0.4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42.75" hidden="1" x14ac:dyDescent="0.4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42.75" hidden="1" x14ac:dyDescent="0.4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42.75" hidden="1" x14ac:dyDescent="0.4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2.75" hidden="1" x14ac:dyDescent="0.4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2.75" hidden="1" x14ac:dyDescent="0.4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42.75" hidden="1" x14ac:dyDescent="0.4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28.5" hidden="1" x14ac:dyDescent="0.4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2.75" hidden="1" x14ac:dyDescent="0.4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42.75" hidden="1" x14ac:dyDescent="0.4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2.75" hidden="1" x14ac:dyDescent="0.4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2.75" hidden="1" x14ac:dyDescent="0.4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2.75" hidden="1" x14ac:dyDescent="0.4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2.75" hidden="1" x14ac:dyDescent="0.4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42.75" hidden="1" x14ac:dyDescent="0.4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42.75" hidden="1" x14ac:dyDescent="0.4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57" hidden="1" x14ac:dyDescent="0.4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42.75" hidden="1" x14ac:dyDescent="0.4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42.75" hidden="1" x14ac:dyDescent="0.4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2.75" hidden="1" x14ac:dyDescent="0.4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2.75" hidden="1" x14ac:dyDescent="0.4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57" hidden="1" x14ac:dyDescent="0.4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42.75" hidden="1" x14ac:dyDescent="0.4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42.75" hidden="1" x14ac:dyDescent="0.4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2.75" hidden="1" x14ac:dyDescent="0.4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42.75" hidden="1" x14ac:dyDescent="0.4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42.75" hidden="1" x14ac:dyDescent="0.4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2.75" hidden="1" x14ac:dyDescent="0.4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42.75" hidden="1" x14ac:dyDescent="0.4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28.5" hidden="1" x14ac:dyDescent="0.4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2.75" hidden="1" x14ac:dyDescent="0.4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2.75" hidden="1" x14ac:dyDescent="0.4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42.75" hidden="1" x14ac:dyDescent="0.4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42.75" hidden="1" x14ac:dyDescent="0.4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42.75" hidden="1" x14ac:dyDescent="0.4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2.75" hidden="1" x14ac:dyDescent="0.4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42.75" hidden="1" x14ac:dyDescent="0.4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42.75" hidden="1" x14ac:dyDescent="0.4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2.75" hidden="1" x14ac:dyDescent="0.4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42.75" hidden="1" x14ac:dyDescent="0.4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42.75" hidden="1" x14ac:dyDescent="0.4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28.5" hidden="1" x14ac:dyDescent="0.4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42.75" hidden="1" x14ac:dyDescent="0.4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42.75" hidden="1" x14ac:dyDescent="0.4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42.75" hidden="1" x14ac:dyDescent="0.4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57" hidden="1" x14ac:dyDescent="0.4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42.75" hidden="1" x14ac:dyDescent="0.4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2.75" hidden="1" x14ac:dyDescent="0.4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42.75" hidden="1" x14ac:dyDescent="0.4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2.75" hidden="1" x14ac:dyDescent="0.4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2.75" hidden="1" x14ac:dyDescent="0.4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42.75" hidden="1" x14ac:dyDescent="0.4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42.75" hidden="1" x14ac:dyDescent="0.4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42.75" hidden="1" x14ac:dyDescent="0.4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2.75" hidden="1" x14ac:dyDescent="0.4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idden="1" x14ac:dyDescent="0.4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28.5" hidden="1" x14ac:dyDescent="0.4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42.75" hidden="1" x14ac:dyDescent="0.4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42.75" hidden="1" x14ac:dyDescent="0.4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42.75" hidden="1" x14ac:dyDescent="0.4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28.5" hidden="1" x14ac:dyDescent="0.4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42.75" hidden="1" x14ac:dyDescent="0.4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28.5" hidden="1" x14ac:dyDescent="0.4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42.75" hidden="1" x14ac:dyDescent="0.4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28.5" hidden="1" x14ac:dyDescent="0.4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28.5" hidden="1" x14ac:dyDescent="0.4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2.75" hidden="1" x14ac:dyDescent="0.4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42.75" hidden="1" x14ac:dyDescent="0.4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28.5" hidden="1" x14ac:dyDescent="0.4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2.75" hidden="1" x14ac:dyDescent="0.4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2.75" hidden="1" x14ac:dyDescent="0.4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28.5" hidden="1" x14ac:dyDescent="0.4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2.75" hidden="1" x14ac:dyDescent="0.4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42.75" hidden="1" x14ac:dyDescent="0.4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28.5" hidden="1" x14ac:dyDescent="0.4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2.75" hidden="1" x14ac:dyDescent="0.4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42.75" hidden="1" x14ac:dyDescent="0.4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42.75" hidden="1" x14ac:dyDescent="0.4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42.75" hidden="1" x14ac:dyDescent="0.4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2.75" hidden="1" x14ac:dyDescent="0.4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28.5" hidden="1" x14ac:dyDescent="0.4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42.75" hidden="1" x14ac:dyDescent="0.4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idden="1" x14ac:dyDescent="0.4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42.75" hidden="1" x14ac:dyDescent="0.4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42.75" hidden="1" x14ac:dyDescent="0.4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idden="1" x14ac:dyDescent="0.4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28.5" hidden="1" x14ac:dyDescent="0.4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42.75" hidden="1" x14ac:dyDescent="0.4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2.75" hidden="1" x14ac:dyDescent="0.4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42.75" hidden="1" x14ac:dyDescent="0.4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42.75" hidden="1" x14ac:dyDescent="0.4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2.75" hidden="1" x14ac:dyDescent="0.4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42.75" hidden="1" x14ac:dyDescent="0.4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42.75" hidden="1" x14ac:dyDescent="0.4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2.75" hidden="1" x14ac:dyDescent="0.4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42.75" hidden="1" x14ac:dyDescent="0.4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28.5" hidden="1" x14ac:dyDescent="0.4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2.75" hidden="1" x14ac:dyDescent="0.4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57" hidden="1" x14ac:dyDescent="0.4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2.75" hidden="1" x14ac:dyDescent="0.4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42.75" hidden="1" x14ac:dyDescent="0.4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28.5" hidden="1" x14ac:dyDescent="0.4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2.75" hidden="1" x14ac:dyDescent="0.4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2.75" hidden="1" x14ac:dyDescent="0.4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28.5" hidden="1" x14ac:dyDescent="0.4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42.75" hidden="1" x14ac:dyDescent="0.4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28.5" hidden="1" x14ac:dyDescent="0.4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42.75" hidden="1" x14ac:dyDescent="0.4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42.75" hidden="1" x14ac:dyDescent="0.4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42.75" hidden="1" x14ac:dyDescent="0.4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2.75" hidden="1" x14ac:dyDescent="0.4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2.75" hidden="1" x14ac:dyDescent="0.4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2.75" hidden="1" x14ac:dyDescent="0.4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2.75" hidden="1" x14ac:dyDescent="0.4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42.75" hidden="1" x14ac:dyDescent="0.4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2.75" hidden="1" x14ac:dyDescent="0.4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42.75" hidden="1" x14ac:dyDescent="0.4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57" hidden="1" x14ac:dyDescent="0.4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57" hidden="1" x14ac:dyDescent="0.4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42.75" hidden="1" x14ac:dyDescent="0.4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42.75" hidden="1" x14ac:dyDescent="0.4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2.75" hidden="1" x14ac:dyDescent="0.4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28.5" hidden="1" x14ac:dyDescent="0.4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42.75" hidden="1" x14ac:dyDescent="0.4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57" hidden="1" x14ac:dyDescent="0.4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28.5" hidden="1" x14ac:dyDescent="0.4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42.75" hidden="1" x14ac:dyDescent="0.4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42.75" hidden="1" x14ac:dyDescent="0.4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42.75" hidden="1" x14ac:dyDescent="0.4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42.75" hidden="1" x14ac:dyDescent="0.4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2.75" hidden="1" x14ac:dyDescent="0.4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42.75" hidden="1" x14ac:dyDescent="0.4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42.75" hidden="1" x14ac:dyDescent="0.4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2.75" hidden="1" x14ac:dyDescent="0.4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2.75" hidden="1" x14ac:dyDescent="0.4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42.75" hidden="1" x14ac:dyDescent="0.4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42.75" hidden="1" x14ac:dyDescent="0.4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57" hidden="1" x14ac:dyDescent="0.4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2.75" hidden="1" x14ac:dyDescent="0.4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42.75" hidden="1" x14ac:dyDescent="0.4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42.75" hidden="1" x14ac:dyDescent="0.4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42.75" hidden="1" x14ac:dyDescent="0.4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2.75" hidden="1" x14ac:dyDescent="0.4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42.75" hidden="1" x14ac:dyDescent="0.4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42.75" hidden="1" x14ac:dyDescent="0.4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42.75" hidden="1" x14ac:dyDescent="0.4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42.75" hidden="1" x14ac:dyDescent="0.4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2.75" hidden="1" x14ac:dyDescent="0.4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2.75" hidden="1" x14ac:dyDescent="0.4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28.5" hidden="1" x14ac:dyDescent="0.4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57" hidden="1" x14ac:dyDescent="0.4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57" hidden="1" x14ac:dyDescent="0.4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2.75" hidden="1" x14ac:dyDescent="0.4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2.75" hidden="1" x14ac:dyDescent="0.4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2.75" hidden="1" x14ac:dyDescent="0.4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28.5" hidden="1" x14ac:dyDescent="0.4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28.5" hidden="1" x14ac:dyDescent="0.4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2.75" hidden="1" x14ac:dyDescent="0.4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57" hidden="1" x14ac:dyDescent="0.4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2.75" hidden="1" x14ac:dyDescent="0.4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42.75" hidden="1" x14ac:dyDescent="0.4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2.75" hidden="1" x14ac:dyDescent="0.4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42.75" hidden="1" x14ac:dyDescent="0.4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2.75" hidden="1" x14ac:dyDescent="0.4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2.75" hidden="1" x14ac:dyDescent="0.4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2.75" hidden="1" x14ac:dyDescent="0.4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42.75" hidden="1" x14ac:dyDescent="0.4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42.75" hidden="1" x14ac:dyDescent="0.4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idden="1" x14ac:dyDescent="0.4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2.75" hidden="1" x14ac:dyDescent="0.4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42.75" hidden="1" x14ac:dyDescent="0.4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2.75" hidden="1" x14ac:dyDescent="0.4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42.75" hidden="1" x14ac:dyDescent="0.4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42.75" hidden="1" x14ac:dyDescent="0.4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2.75" hidden="1" x14ac:dyDescent="0.4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57" hidden="1" x14ac:dyDescent="0.4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28.5" hidden="1" x14ac:dyDescent="0.4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2.75" hidden="1" x14ac:dyDescent="0.4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2.75" hidden="1" x14ac:dyDescent="0.4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57" hidden="1" x14ac:dyDescent="0.4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2.75" hidden="1" x14ac:dyDescent="0.4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28.5" hidden="1" x14ac:dyDescent="0.4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42.75" hidden="1" x14ac:dyDescent="0.4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42.75" hidden="1" x14ac:dyDescent="0.4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42.75" hidden="1" x14ac:dyDescent="0.4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2.75" hidden="1" x14ac:dyDescent="0.4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2.75" hidden="1" x14ac:dyDescent="0.4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2.75" hidden="1" x14ac:dyDescent="0.4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42.75" hidden="1" x14ac:dyDescent="0.4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2.75" hidden="1" x14ac:dyDescent="0.4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57" hidden="1" x14ac:dyDescent="0.4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42.75" hidden="1" x14ac:dyDescent="0.4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28.5" hidden="1" x14ac:dyDescent="0.4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2.75" hidden="1" x14ac:dyDescent="0.4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2.75" hidden="1" x14ac:dyDescent="0.4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28.5" hidden="1" x14ac:dyDescent="0.4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42.75" hidden="1" x14ac:dyDescent="0.4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57" hidden="1" x14ac:dyDescent="0.4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2.75" hidden="1" x14ac:dyDescent="0.4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2.75" hidden="1" x14ac:dyDescent="0.4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idden="1" x14ac:dyDescent="0.4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28.5" hidden="1" x14ac:dyDescent="0.4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2.75" hidden="1" x14ac:dyDescent="0.4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2.75" hidden="1" x14ac:dyDescent="0.4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2.75" hidden="1" x14ac:dyDescent="0.4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57" hidden="1" x14ac:dyDescent="0.4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28.5" hidden="1" x14ac:dyDescent="0.4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42.75" hidden="1" x14ac:dyDescent="0.4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42.75" hidden="1" x14ac:dyDescent="0.4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2.75" hidden="1" x14ac:dyDescent="0.4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2.75" hidden="1" x14ac:dyDescent="0.4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2.75" hidden="1" x14ac:dyDescent="0.4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28.5" hidden="1" x14ac:dyDescent="0.4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42.75" hidden="1" x14ac:dyDescent="0.4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42.75" hidden="1" x14ac:dyDescent="0.4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2.75" hidden="1" x14ac:dyDescent="0.4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2.75" hidden="1" x14ac:dyDescent="0.4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42.75" hidden="1" x14ac:dyDescent="0.4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28.5" hidden="1" x14ac:dyDescent="0.4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42.75" hidden="1" x14ac:dyDescent="0.4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42.75" hidden="1" x14ac:dyDescent="0.4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2.75" hidden="1" x14ac:dyDescent="0.4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42.75" hidden="1" x14ac:dyDescent="0.4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2.75" hidden="1" x14ac:dyDescent="0.4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42.75" hidden="1" x14ac:dyDescent="0.4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42.75" hidden="1" x14ac:dyDescent="0.4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42.75" hidden="1" x14ac:dyDescent="0.4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2.75" hidden="1" x14ac:dyDescent="0.4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42.75" hidden="1" x14ac:dyDescent="0.4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42.75" hidden="1" x14ac:dyDescent="0.4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42.75" hidden="1" x14ac:dyDescent="0.4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28.5" hidden="1" x14ac:dyDescent="0.4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57" hidden="1" x14ac:dyDescent="0.4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71.25" hidden="1" x14ac:dyDescent="0.4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42.75" hidden="1" x14ac:dyDescent="0.4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42.75" hidden="1" x14ac:dyDescent="0.4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2.75" hidden="1" x14ac:dyDescent="0.4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57" hidden="1" x14ac:dyDescent="0.4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idden="1" x14ac:dyDescent="0.4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42.75" hidden="1" x14ac:dyDescent="0.4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71.25" hidden="1" x14ac:dyDescent="0.4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2.75" hidden="1" x14ac:dyDescent="0.4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2.75" hidden="1" x14ac:dyDescent="0.4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57" hidden="1" x14ac:dyDescent="0.4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42.75" hidden="1" x14ac:dyDescent="0.4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28.5" hidden="1" x14ac:dyDescent="0.4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28.5" hidden="1" x14ac:dyDescent="0.4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42.75" hidden="1" x14ac:dyDescent="0.4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2.75" hidden="1" x14ac:dyDescent="0.4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2.75" hidden="1" x14ac:dyDescent="0.4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42.75" hidden="1" x14ac:dyDescent="0.4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42.75" hidden="1" x14ac:dyDescent="0.4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2.75" hidden="1" x14ac:dyDescent="0.4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28.5" hidden="1" x14ac:dyDescent="0.4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28.5" hidden="1" x14ac:dyDescent="0.4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2.75" hidden="1" x14ac:dyDescent="0.4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2.75" hidden="1" x14ac:dyDescent="0.4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42.75" hidden="1" x14ac:dyDescent="0.4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42.75" hidden="1" x14ac:dyDescent="0.4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42.75" hidden="1" x14ac:dyDescent="0.4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2.75" hidden="1" x14ac:dyDescent="0.4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57" hidden="1" x14ac:dyDescent="0.4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42.75" hidden="1" x14ac:dyDescent="0.4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28.5" hidden="1" x14ac:dyDescent="0.4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28.5" hidden="1" x14ac:dyDescent="0.4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2.75" hidden="1" x14ac:dyDescent="0.4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42.75" hidden="1" x14ac:dyDescent="0.4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2.75" hidden="1" x14ac:dyDescent="0.4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28.5" hidden="1" x14ac:dyDescent="0.4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42.75" hidden="1" x14ac:dyDescent="0.4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2.75" hidden="1" x14ac:dyDescent="0.4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28.5" hidden="1" x14ac:dyDescent="0.4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2.75" hidden="1" x14ac:dyDescent="0.4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2.75" hidden="1" x14ac:dyDescent="0.4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28.5" hidden="1" x14ac:dyDescent="0.4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42.75" hidden="1" x14ac:dyDescent="0.4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42.75" hidden="1" x14ac:dyDescent="0.4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2.75" hidden="1" x14ac:dyDescent="0.4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28.5" hidden="1" x14ac:dyDescent="0.4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28.5" hidden="1" x14ac:dyDescent="0.4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42.75" hidden="1" x14ac:dyDescent="0.4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idden="1" x14ac:dyDescent="0.4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42.75" hidden="1" x14ac:dyDescent="0.4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2.75" hidden="1" x14ac:dyDescent="0.4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42.75" hidden="1" x14ac:dyDescent="0.4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2.75" hidden="1" x14ac:dyDescent="0.4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42.75" hidden="1" x14ac:dyDescent="0.4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2.75" hidden="1" x14ac:dyDescent="0.4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42.75" hidden="1" x14ac:dyDescent="0.4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42.75" hidden="1" x14ac:dyDescent="0.4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2.75" hidden="1" x14ac:dyDescent="0.4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42.75" hidden="1" x14ac:dyDescent="0.4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2.75" hidden="1" x14ac:dyDescent="0.4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42.75" hidden="1" x14ac:dyDescent="0.4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2.75" hidden="1" x14ac:dyDescent="0.4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42.75" hidden="1" x14ac:dyDescent="0.4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2.75" hidden="1" x14ac:dyDescent="0.4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42.75" hidden="1" x14ac:dyDescent="0.4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idden="1" x14ac:dyDescent="0.4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28.5" hidden="1" x14ac:dyDescent="0.4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42.75" hidden="1" x14ac:dyDescent="0.4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57" hidden="1" x14ac:dyDescent="0.4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42.75" hidden="1" x14ac:dyDescent="0.4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42.75" hidden="1" x14ac:dyDescent="0.4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42.75" hidden="1" x14ac:dyDescent="0.4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42.75" hidden="1" x14ac:dyDescent="0.4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42.75" hidden="1" x14ac:dyDescent="0.4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42.75" hidden="1" x14ac:dyDescent="0.4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idden="1" x14ac:dyDescent="0.4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42.75" hidden="1" x14ac:dyDescent="0.4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28.5" hidden="1" x14ac:dyDescent="0.4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idden="1" x14ac:dyDescent="0.4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42.75" hidden="1" x14ac:dyDescent="0.4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42.75" hidden="1" x14ac:dyDescent="0.4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42.75" hidden="1" x14ac:dyDescent="0.4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2.75" hidden="1" x14ac:dyDescent="0.4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42.75" hidden="1" x14ac:dyDescent="0.4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57" hidden="1" x14ac:dyDescent="0.4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2.75" hidden="1" x14ac:dyDescent="0.4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2.75" hidden="1" x14ac:dyDescent="0.4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42.75" hidden="1" x14ac:dyDescent="0.4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42.75" hidden="1" x14ac:dyDescent="0.4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28.5" hidden="1" x14ac:dyDescent="0.4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42.75" hidden="1" x14ac:dyDescent="0.4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28.5" hidden="1" x14ac:dyDescent="0.4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2.75" hidden="1" x14ac:dyDescent="0.4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2.75" hidden="1" x14ac:dyDescent="0.4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42.75" hidden="1" x14ac:dyDescent="0.4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42.75" hidden="1" x14ac:dyDescent="0.4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2.75" hidden="1" x14ac:dyDescent="0.4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2.75" hidden="1" x14ac:dyDescent="0.4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28.5" hidden="1" x14ac:dyDescent="0.4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42.75" hidden="1" x14ac:dyDescent="0.4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idden="1" x14ac:dyDescent="0.4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42.75" hidden="1" x14ac:dyDescent="0.4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idden="1" x14ac:dyDescent="0.4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42.75" hidden="1" x14ac:dyDescent="0.4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28.5" hidden="1" x14ac:dyDescent="0.4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28.5" hidden="1" x14ac:dyDescent="0.4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2.75" hidden="1" x14ac:dyDescent="0.4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42.75" hidden="1" x14ac:dyDescent="0.4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57" hidden="1" x14ac:dyDescent="0.4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2.75" hidden="1" x14ac:dyDescent="0.4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42.75" hidden="1" x14ac:dyDescent="0.4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42.75" hidden="1" x14ac:dyDescent="0.4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42.75" hidden="1" x14ac:dyDescent="0.4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2.75" hidden="1" x14ac:dyDescent="0.4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28.5" hidden="1" x14ac:dyDescent="0.4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42.75" hidden="1" x14ac:dyDescent="0.4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2.75" hidden="1" x14ac:dyDescent="0.4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28.5" hidden="1" x14ac:dyDescent="0.4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42.75" hidden="1" x14ac:dyDescent="0.4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2.75" hidden="1" x14ac:dyDescent="0.4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42.75" hidden="1" x14ac:dyDescent="0.4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42.75" hidden="1" x14ac:dyDescent="0.4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2.75" hidden="1" x14ac:dyDescent="0.4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57" hidden="1" x14ac:dyDescent="0.4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42.75" hidden="1" x14ac:dyDescent="0.4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42.75" hidden="1" x14ac:dyDescent="0.4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42.75" hidden="1" x14ac:dyDescent="0.4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42.75" hidden="1" x14ac:dyDescent="0.4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2.75" hidden="1" x14ac:dyDescent="0.4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42.75" hidden="1" x14ac:dyDescent="0.4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42.75" hidden="1" x14ac:dyDescent="0.4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42.75" hidden="1" x14ac:dyDescent="0.4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28.5" hidden="1" x14ac:dyDescent="0.4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2.75" hidden="1" x14ac:dyDescent="0.4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42.75" hidden="1" x14ac:dyDescent="0.4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42.75" hidden="1" x14ac:dyDescent="0.4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28.5" hidden="1" x14ac:dyDescent="0.4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2.75" hidden="1" x14ac:dyDescent="0.4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42.75" hidden="1" x14ac:dyDescent="0.4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42.75" hidden="1" x14ac:dyDescent="0.4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42.75" hidden="1" x14ac:dyDescent="0.4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42.75" hidden="1" x14ac:dyDescent="0.4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42.75" hidden="1" x14ac:dyDescent="0.4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57" hidden="1" x14ac:dyDescent="0.4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idden="1" x14ac:dyDescent="0.4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2.75" hidden="1" x14ac:dyDescent="0.4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42.75" hidden="1" x14ac:dyDescent="0.4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42.75" hidden="1" x14ac:dyDescent="0.4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2.75" hidden="1" x14ac:dyDescent="0.4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42.75" hidden="1" x14ac:dyDescent="0.4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2.75" hidden="1" x14ac:dyDescent="0.4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57" hidden="1" x14ac:dyDescent="0.4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2.75" hidden="1" x14ac:dyDescent="0.4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42.75" hidden="1" x14ac:dyDescent="0.4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42.75" hidden="1" x14ac:dyDescent="0.4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42.75" hidden="1" x14ac:dyDescent="0.4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2.75" hidden="1" x14ac:dyDescent="0.4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idden="1" x14ac:dyDescent="0.4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2.75" hidden="1" x14ac:dyDescent="0.4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42.75" hidden="1" x14ac:dyDescent="0.4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2.75" hidden="1" x14ac:dyDescent="0.4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2.75" hidden="1" x14ac:dyDescent="0.4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42.75" hidden="1" x14ac:dyDescent="0.4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42.75" hidden="1" x14ac:dyDescent="0.4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28.5" hidden="1" x14ac:dyDescent="0.4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28.5" hidden="1" x14ac:dyDescent="0.4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28.5" hidden="1" x14ac:dyDescent="0.4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42.75" hidden="1" x14ac:dyDescent="0.4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idden="1" x14ac:dyDescent="0.4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28.5" hidden="1" x14ac:dyDescent="0.4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2.75" hidden="1" x14ac:dyDescent="0.4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42.75" hidden="1" x14ac:dyDescent="0.4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2.75" hidden="1" x14ac:dyDescent="0.4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42.75" hidden="1" x14ac:dyDescent="0.4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42.75" hidden="1" x14ac:dyDescent="0.4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42.75" hidden="1" x14ac:dyDescent="0.4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2.75" hidden="1" x14ac:dyDescent="0.4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42.75" hidden="1" x14ac:dyDescent="0.4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42.75" hidden="1" x14ac:dyDescent="0.4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42.75" hidden="1" x14ac:dyDescent="0.4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57" hidden="1" x14ac:dyDescent="0.4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42.75" hidden="1" x14ac:dyDescent="0.4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42.75" hidden="1" x14ac:dyDescent="0.4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2.75" hidden="1" x14ac:dyDescent="0.4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2.75" hidden="1" x14ac:dyDescent="0.4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2.75" hidden="1" x14ac:dyDescent="0.4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2.75" hidden="1" x14ac:dyDescent="0.4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28.5" hidden="1" x14ac:dyDescent="0.4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idden="1" x14ac:dyDescent="0.4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42.75" hidden="1" x14ac:dyDescent="0.4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2.75" hidden="1" x14ac:dyDescent="0.4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2.75" hidden="1" x14ac:dyDescent="0.4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57" hidden="1" x14ac:dyDescent="0.4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42.75" hidden="1" x14ac:dyDescent="0.4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42.75" hidden="1" x14ac:dyDescent="0.4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2.75" hidden="1" x14ac:dyDescent="0.4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28.5" hidden="1" x14ac:dyDescent="0.4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idden="1" x14ac:dyDescent="0.4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42.75" hidden="1" x14ac:dyDescent="0.4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42.75" hidden="1" x14ac:dyDescent="0.4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42.75" hidden="1" x14ac:dyDescent="0.4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57" hidden="1" x14ac:dyDescent="0.4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42.75" hidden="1" x14ac:dyDescent="0.4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42.75" hidden="1" x14ac:dyDescent="0.4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2.75" hidden="1" x14ac:dyDescent="0.4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42.75" hidden="1" x14ac:dyDescent="0.4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28.5" hidden="1" x14ac:dyDescent="0.4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42.75" hidden="1" x14ac:dyDescent="0.4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28.5" hidden="1" x14ac:dyDescent="0.4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42.75" hidden="1" x14ac:dyDescent="0.4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42.75" hidden="1" x14ac:dyDescent="0.4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57" hidden="1" x14ac:dyDescent="0.4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28.5" hidden="1" x14ac:dyDescent="0.4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42.75" hidden="1" x14ac:dyDescent="0.4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42.75" hidden="1" x14ac:dyDescent="0.4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42.75" hidden="1" x14ac:dyDescent="0.4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42.75" hidden="1" x14ac:dyDescent="0.4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42.75" hidden="1" x14ac:dyDescent="0.4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42.75" hidden="1" x14ac:dyDescent="0.4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2.75" hidden="1" x14ac:dyDescent="0.4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2.75" hidden="1" x14ac:dyDescent="0.4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42.75" hidden="1" x14ac:dyDescent="0.4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42.75" hidden="1" x14ac:dyDescent="0.4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28.5" hidden="1" x14ac:dyDescent="0.4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42.75" hidden="1" x14ac:dyDescent="0.4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42.75" hidden="1" x14ac:dyDescent="0.4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28.5" hidden="1" x14ac:dyDescent="0.4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42.75" hidden="1" x14ac:dyDescent="0.4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42.75" hidden="1" x14ac:dyDescent="0.4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42.75" hidden="1" x14ac:dyDescent="0.4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42.75" hidden="1" x14ac:dyDescent="0.4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42.75" hidden="1" x14ac:dyDescent="0.4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28.5" hidden="1" x14ac:dyDescent="0.4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2.75" hidden="1" x14ac:dyDescent="0.4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2.75" hidden="1" x14ac:dyDescent="0.4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28.5" hidden="1" x14ac:dyDescent="0.4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2.75" hidden="1" x14ac:dyDescent="0.4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42.75" hidden="1" x14ac:dyDescent="0.4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28.5" hidden="1" x14ac:dyDescent="0.4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28.5" hidden="1" x14ac:dyDescent="0.4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28.5" hidden="1" x14ac:dyDescent="0.4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42.75" hidden="1" x14ac:dyDescent="0.4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2.75" hidden="1" x14ac:dyDescent="0.4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42.75" hidden="1" x14ac:dyDescent="0.4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42.75" hidden="1" x14ac:dyDescent="0.4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42.75" hidden="1" x14ac:dyDescent="0.4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2.75" hidden="1" x14ac:dyDescent="0.4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2.75" hidden="1" x14ac:dyDescent="0.4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42.75" hidden="1" x14ac:dyDescent="0.4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42.75" hidden="1" x14ac:dyDescent="0.4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2.75" hidden="1" x14ac:dyDescent="0.4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42.75" hidden="1" x14ac:dyDescent="0.4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idden="1" x14ac:dyDescent="0.4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42.75" hidden="1" x14ac:dyDescent="0.4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57" hidden="1" x14ac:dyDescent="0.4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28.5" hidden="1" x14ac:dyDescent="0.4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28.5" hidden="1" x14ac:dyDescent="0.4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42.75" hidden="1" x14ac:dyDescent="0.4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42.75" hidden="1" x14ac:dyDescent="0.4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2.75" hidden="1" x14ac:dyDescent="0.4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2.75" hidden="1" x14ac:dyDescent="0.4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2.75" hidden="1" x14ac:dyDescent="0.4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42.75" hidden="1" x14ac:dyDescent="0.4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28.5" hidden="1" x14ac:dyDescent="0.4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28.5" hidden="1" x14ac:dyDescent="0.4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2.75" hidden="1" x14ac:dyDescent="0.4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42.75" hidden="1" x14ac:dyDescent="0.4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28.5" hidden="1" x14ac:dyDescent="0.4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2.75" hidden="1" x14ac:dyDescent="0.4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42.75" hidden="1" x14ac:dyDescent="0.4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42.75" hidden="1" x14ac:dyDescent="0.4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2.75" hidden="1" x14ac:dyDescent="0.4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42.75" hidden="1" x14ac:dyDescent="0.4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42.75" hidden="1" x14ac:dyDescent="0.4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2.75" hidden="1" x14ac:dyDescent="0.4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28.5" hidden="1" x14ac:dyDescent="0.4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2.75" hidden="1" x14ac:dyDescent="0.4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28.5" hidden="1" x14ac:dyDescent="0.4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42.75" hidden="1" x14ac:dyDescent="0.4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28.5" hidden="1" x14ac:dyDescent="0.4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42.75" hidden="1" x14ac:dyDescent="0.4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57" hidden="1" x14ac:dyDescent="0.4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28.5" hidden="1" x14ac:dyDescent="0.4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42.75" hidden="1" x14ac:dyDescent="0.4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28.5" hidden="1" x14ac:dyDescent="0.4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42.75" hidden="1" x14ac:dyDescent="0.4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28.5" hidden="1" x14ac:dyDescent="0.4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42.75" hidden="1" x14ac:dyDescent="0.4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57" hidden="1" x14ac:dyDescent="0.4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42.75" hidden="1" x14ac:dyDescent="0.4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2.75" hidden="1" x14ac:dyDescent="0.4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2.75" hidden="1" x14ac:dyDescent="0.4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28.5" hidden="1" x14ac:dyDescent="0.4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42.75" hidden="1" x14ac:dyDescent="0.4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42.75" hidden="1" x14ac:dyDescent="0.4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42.75" hidden="1" x14ac:dyDescent="0.4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2.75" hidden="1" x14ac:dyDescent="0.4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42.75" hidden="1" x14ac:dyDescent="0.4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2.75" hidden="1" x14ac:dyDescent="0.4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2.75" hidden="1" x14ac:dyDescent="0.4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42.75" hidden="1" x14ac:dyDescent="0.4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42.75" hidden="1" x14ac:dyDescent="0.4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2.75" hidden="1" x14ac:dyDescent="0.4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57" hidden="1" x14ac:dyDescent="0.4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42.75" hidden="1" x14ac:dyDescent="0.4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2.75" hidden="1" x14ac:dyDescent="0.4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28.5" hidden="1" x14ac:dyDescent="0.4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42.75" hidden="1" x14ac:dyDescent="0.4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57" hidden="1" x14ac:dyDescent="0.4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42.75" hidden="1" x14ac:dyDescent="0.4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42.75" hidden="1" x14ac:dyDescent="0.4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42.75" hidden="1" x14ac:dyDescent="0.4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57" hidden="1" x14ac:dyDescent="0.4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42.75" hidden="1" x14ac:dyDescent="0.4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42.75" hidden="1" x14ac:dyDescent="0.4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2.75" hidden="1" x14ac:dyDescent="0.4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42.75" hidden="1" x14ac:dyDescent="0.4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42.75" hidden="1" x14ac:dyDescent="0.4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2.75" hidden="1" x14ac:dyDescent="0.4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28.5" hidden="1" x14ac:dyDescent="0.4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2.75" hidden="1" x14ac:dyDescent="0.4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42.75" hidden="1" x14ac:dyDescent="0.4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57" hidden="1" x14ac:dyDescent="0.4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28.5" hidden="1" x14ac:dyDescent="0.4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28.5" hidden="1" x14ac:dyDescent="0.4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42.75" hidden="1" x14ac:dyDescent="0.4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42.75" hidden="1" x14ac:dyDescent="0.4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42.75" hidden="1" x14ac:dyDescent="0.4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2.75" hidden="1" x14ac:dyDescent="0.4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42.75" hidden="1" x14ac:dyDescent="0.4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42.75" hidden="1" x14ac:dyDescent="0.4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28.5" hidden="1" x14ac:dyDescent="0.4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2.75" hidden="1" x14ac:dyDescent="0.4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57" hidden="1" x14ac:dyDescent="0.4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2.75" hidden="1" x14ac:dyDescent="0.4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42.75" hidden="1" x14ac:dyDescent="0.4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42.75" hidden="1" x14ac:dyDescent="0.4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42.75" hidden="1" x14ac:dyDescent="0.4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42.75" hidden="1" x14ac:dyDescent="0.4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42.75" hidden="1" x14ac:dyDescent="0.4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42.75" hidden="1" x14ac:dyDescent="0.4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42.75" hidden="1" x14ac:dyDescent="0.4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42.75" hidden="1" x14ac:dyDescent="0.4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2.75" hidden="1" x14ac:dyDescent="0.4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42.75" hidden="1" x14ac:dyDescent="0.4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2.75" hidden="1" x14ac:dyDescent="0.4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2.75" hidden="1" x14ac:dyDescent="0.4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2.75" hidden="1" x14ac:dyDescent="0.4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42.75" hidden="1" x14ac:dyDescent="0.4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42.75" hidden="1" x14ac:dyDescent="0.4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2.75" hidden="1" x14ac:dyDescent="0.4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42.75" hidden="1" x14ac:dyDescent="0.4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42.75" hidden="1" x14ac:dyDescent="0.4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2.75" hidden="1" x14ac:dyDescent="0.4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42.75" hidden="1" x14ac:dyDescent="0.4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28.5" hidden="1" x14ac:dyDescent="0.4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2.75" hidden="1" x14ac:dyDescent="0.4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42.75" hidden="1" x14ac:dyDescent="0.4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42.75" hidden="1" x14ac:dyDescent="0.4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42.75" hidden="1" x14ac:dyDescent="0.4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42.75" hidden="1" x14ac:dyDescent="0.4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2.75" hidden="1" x14ac:dyDescent="0.4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2.75" hidden="1" x14ac:dyDescent="0.4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42.75" hidden="1" x14ac:dyDescent="0.4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42.75" hidden="1" x14ac:dyDescent="0.4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42.75" hidden="1" x14ac:dyDescent="0.4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42.75" hidden="1" x14ac:dyDescent="0.4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28.5" hidden="1" x14ac:dyDescent="0.4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42.75" hidden="1" x14ac:dyDescent="0.4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28.5" hidden="1" x14ac:dyDescent="0.4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42.75" hidden="1" x14ac:dyDescent="0.4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57" hidden="1" x14ac:dyDescent="0.4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42.75" hidden="1" x14ac:dyDescent="0.4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2.75" hidden="1" x14ac:dyDescent="0.4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2.75" hidden="1" x14ac:dyDescent="0.4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42.75" hidden="1" x14ac:dyDescent="0.4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28.5" hidden="1" x14ac:dyDescent="0.4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2.75" hidden="1" x14ac:dyDescent="0.4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28.5" hidden="1" x14ac:dyDescent="0.4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42.75" hidden="1" x14ac:dyDescent="0.4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42.75" hidden="1" x14ac:dyDescent="0.4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42.75" hidden="1" x14ac:dyDescent="0.4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idden="1" x14ac:dyDescent="0.4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2.75" hidden="1" x14ac:dyDescent="0.4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2.75" hidden="1" x14ac:dyDescent="0.4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42.75" hidden="1" x14ac:dyDescent="0.4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28.5" hidden="1" x14ac:dyDescent="0.4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42.75" hidden="1" x14ac:dyDescent="0.4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idden="1" x14ac:dyDescent="0.4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28.5" hidden="1" x14ac:dyDescent="0.4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42.75" hidden="1" x14ac:dyDescent="0.4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42.75" hidden="1" x14ac:dyDescent="0.4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28.5" hidden="1" x14ac:dyDescent="0.4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42.75" hidden="1" x14ac:dyDescent="0.4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idden="1" x14ac:dyDescent="0.4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28.5" hidden="1" x14ac:dyDescent="0.4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28.5" hidden="1" x14ac:dyDescent="0.4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42.75" hidden="1" x14ac:dyDescent="0.4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2.75" hidden="1" x14ac:dyDescent="0.4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42.75" hidden="1" x14ac:dyDescent="0.4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2.75" hidden="1" x14ac:dyDescent="0.4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2.75" hidden="1" x14ac:dyDescent="0.4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28.5" hidden="1" x14ac:dyDescent="0.4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42.75" hidden="1" x14ac:dyDescent="0.4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42.75" hidden="1" x14ac:dyDescent="0.4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28.5" hidden="1" x14ac:dyDescent="0.4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2.75" hidden="1" x14ac:dyDescent="0.4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2.75" hidden="1" x14ac:dyDescent="0.4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2.75" hidden="1" x14ac:dyDescent="0.4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idden="1" x14ac:dyDescent="0.4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2.75" hidden="1" x14ac:dyDescent="0.4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idden="1" x14ac:dyDescent="0.4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42.75" hidden="1" x14ac:dyDescent="0.4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2.75" hidden="1" x14ac:dyDescent="0.4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2.75" hidden="1" x14ac:dyDescent="0.4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2.75" hidden="1" x14ac:dyDescent="0.4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2.75" hidden="1" x14ac:dyDescent="0.4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42.75" hidden="1" x14ac:dyDescent="0.4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42.75" hidden="1" x14ac:dyDescent="0.4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42.75" hidden="1" x14ac:dyDescent="0.4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42.75" hidden="1" x14ac:dyDescent="0.4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28.5" hidden="1" x14ac:dyDescent="0.4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idden="1" x14ac:dyDescent="0.4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2.75" hidden="1" x14ac:dyDescent="0.4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42.75" hidden="1" x14ac:dyDescent="0.4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2.75" hidden="1" x14ac:dyDescent="0.4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2.75" hidden="1" x14ac:dyDescent="0.4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42.75" hidden="1" x14ac:dyDescent="0.4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28.5" hidden="1" x14ac:dyDescent="0.4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57" hidden="1" x14ac:dyDescent="0.4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42.75" hidden="1" x14ac:dyDescent="0.4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2.75" hidden="1" x14ac:dyDescent="0.4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2.75" hidden="1" x14ac:dyDescent="0.4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2.75" hidden="1" x14ac:dyDescent="0.4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57" hidden="1" x14ac:dyDescent="0.4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42.75" hidden="1" x14ac:dyDescent="0.4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28.5" hidden="1" x14ac:dyDescent="0.4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42.75" hidden="1" x14ac:dyDescent="0.4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42.75" hidden="1" x14ac:dyDescent="0.4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42.75" hidden="1" x14ac:dyDescent="0.4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2.75" hidden="1" x14ac:dyDescent="0.4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42.75" hidden="1" x14ac:dyDescent="0.4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42.75" hidden="1" x14ac:dyDescent="0.4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42.75" hidden="1" x14ac:dyDescent="0.4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42.75" hidden="1" x14ac:dyDescent="0.4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42.75" hidden="1" x14ac:dyDescent="0.4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2.75" hidden="1" x14ac:dyDescent="0.4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42.75" hidden="1" x14ac:dyDescent="0.4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42.75" hidden="1" x14ac:dyDescent="0.4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42.75" hidden="1" x14ac:dyDescent="0.4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2.75" hidden="1" x14ac:dyDescent="0.4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28.5" hidden="1" x14ac:dyDescent="0.4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42.75" hidden="1" x14ac:dyDescent="0.4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57" hidden="1" x14ac:dyDescent="0.4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42.75" hidden="1" x14ac:dyDescent="0.4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2.75" hidden="1" x14ac:dyDescent="0.4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42.75" hidden="1" x14ac:dyDescent="0.4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42.75" hidden="1" x14ac:dyDescent="0.4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42.75" hidden="1" x14ac:dyDescent="0.4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42.75" hidden="1" x14ac:dyDescent="0.4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42.75" hidden="1" x14ac:dyDescent="0.4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42.75" hidden="1" x14ac:dyDescent="0.4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42.75" hidden="1" x14ac:dyDescent="0.4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28.5" hidden="1" x14ac:dyDescent="0.4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42.75" hidden="1" x14ac:dyDescent="0.4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42.75" hidden="1" x14ac:dyDescent="0.4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42.75" hidden="1" x14ac:dyDescent="0.4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42.75" hidden="1" x14ac:dyDescent="0.4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28.5" hidden="1" x14ac:dyDescent="0.4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42.75" hidden="1" x14ac:dyDescent="0.4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42.75" hidden="1" x14ac:dyDescent="0.4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42.75" hidden="1" x14ac:dyDescent="0.4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idden="1" x14ac:dyDescent="0.4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28.5" hidden="1" x14ac:dyDescent="0.4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42.75" hidden="1" x14ac:dyDescent="0.4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2.75" hidden="1" x14ac:dyDescent="0.4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2.75" hidden="1" x14ac:dyDescent="0.4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28.5" hidden="1" x14ac:dyDescent="0.4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28.5" hidden="1" x14ac:dyDescent="0.4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42.75" hidden="1" x14ac:dyDescent="0.4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idden="1" x14ac:dyDescent="0.4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42.75" hidden="1" x14ac:dyDescent="0.4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42.75" hidden="1" x14ac:dyDescent="0.4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28.5" hidden="1" x14ac:dyDescent="0.4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42.75" hidden="1" x14ac:dyDescent="0.4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28.5" hidden="1" x14ac:dyDescent="0.4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42.75" hidden="1" x14ac:dyDescent="0.4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42.75" hidden="1" x14ac:dyDescent="0.4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42.75" hidden="1" x14ac:dyDescent="0.4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idden="1" x14ac:dyDescent="0.4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2.75" hidden="1" x14ac:dyDescent="0.4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2.75" hidden="1" x14ac:dyDescent="0.4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28.5" hidden="1" x14ac:dyDescent="0.4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42.75" hidden="1" x14ac:dyDescent="0.4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42.75" hidden="1" x14ac:dyDescent="0.4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42.75" hidden="1" x14ac:dyDescent="0.4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42.75" hidden="1" x14ac:dyDescent="0.4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42.75" hidden="1" x14ac:dyDescent="0.4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2.75" hidden="1" x14ac:dyDescent="0.4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42.75" hidden="1" x14ac:dyDescent="0.4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idden="1" x14ac:dyDescent="0.4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42.75" hidden="1" x14ac:dyDescent="0.4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42.75" hidden="1" x14ac:dyDescent="0.4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2.75" hidden="1" x14ac:dyDescent="0.4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2.75" hidden="1" x14ac:dyDescent="0.4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2.75" hidden="1" x14ac:dyDescent="0.4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2.75" hidden="1" x14ac:dyDescent="0.4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42.75" hidden="1" x14ac:dyDescent="0.4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42.75" hidden="1" x14ac:dyDescent="0.4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28.5" hidden="1" x14ac:dyDescent="0.4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42.75" hidden="1" x14ac:dyDescent="0.4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28.5" hidden="1" x14ac:dyDescent="0.4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2.75" hidden="1" x14ac:dyDescent="0.4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42.75" hidden="1" x14ac:dyDescent="0.4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42.75" hidden="1" x14ac:dyDescent="0.4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42.75" hidden="1" x14ac:dyDescent="0.4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42.75" hidden="1" x14ac:dyDescent="0.4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28.5" hidden="1" x14ac:dyDescent="0.4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42.75" hidden="1" x14ac:dyDescent="0.4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42.75" hidden="1" x14ac:dyDescent="0.4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28.5" hidden="1" x14ac:dyDescent="0.4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57" hidden="1" x14ac:dyDescent="0.4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2.75" hidden="1" x14ac:dyDescent="0.4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42.75" hidden="1" x14ac:dyDescent="0.4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2.75" hidden="1" x14ac:dyDescent="0.4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42.75" hidden="1" x14ac:dyDescent="0.4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42.75" hidden="1" x14ac:dyDescent="0.4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42.75" hidden="1" x14ac:dyDescent="0.4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42.75" hidden="1" x14ac:dyDescent="0.4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2.75" hidden="1" x14ac:dyDescent="0.4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2.75" hidden="1" x14ac:dyDescent="0.4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42.75" hidden="1" x14ac:dyDescent="0.4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2.75" hidden="1" x14ac:dyDescent="0.4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42.75" hidden="1" x14ac:dyDescent="0.4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28.5" hidden="1" x14ac:dyDescent="0.4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42.75" hidden="1" x14ac:dyDescent="0.4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28.5" hidden="1" x14ac:dyDescent="0.4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2.75" hidden="1" x14ac:dyDescent="0.4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57" hidden="1" x14ac:dyDescent="0.4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42.75" hidden="1" x14ac:dyDescent="0.4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2.75" hidden="1" x14ac:dyDescent="0.4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42.75" hidden="1" x14ac:dyDescent="0.4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42.75" hidden="1" x14ac:dyDescent="0.4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42.75" hidden="1" x14ac:dyDescent="0.4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28.5" hidden="1" x14ac:dyDescent="0.4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28.5" hidden="1" x14ac:dyDescent="0.4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42.75" hidden="1" x14ac:dyDescent="0.4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42.75" hidden="1" x14ac:dyDescent="0.4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42.75" hidden="1" x14ac:dyDescent="0.4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42.75" hidden="1" x14ac:dyDescent="0.4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42.75" hidden="1" x14ac:dyDescent="0.4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42.75" hidden="1" x14ac:dyDescent="0.4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42.75" hidden="1" x14ac:dyDescent="0.4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2.75" hidden="1" x14ac:dyDescent="0.4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2.75" hidden="1" x14ac:dyDescent="0.4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42.75" hidden="1" x14ac:dyDescent="0.4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42.75" hidden="1" x14ac:dyDescent="0.4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2.75" hidden="1" x14ac:dyDescent="0.4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42.75" hidden="1" x14ac:dyDescent="0.4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2.75" hidden="1" x14ac:dyDescent="0.4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2.75" hidden="1" x14ac:dyDescent="0.4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2.75" hidden="1" x14ac:dyDescent="0.4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42.75" hidden="1" x14ac:dyDescent="0.4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2.75" hidden="1" x14ac:dyDescent="0.4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28.5" hidden="1" x14ac:dyDescent="0.4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2.75" hidden="1" x14ac:dyDescent="0.4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42.75" hidden="1" x14ac:dyDescent="0.4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42.75" hidden="1" x14ac:dyDescent="0.4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42.75" hidden="1" x14ac:dyDescent="0.4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2.75" hidden="1" x14ac:dyDescent="0.4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57" hidden="1" x14ac:dyDescent="0.4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2.75" hidden="1" x14ac:dyDescent="0.4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2.75" hidden="1" x14ac:dyDescent="0.4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2.75" hidden="1" x14ac:dyDescent="0.4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42.75" hidden="1" x14ac:dyDescent="0.4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28.5" hidden="1" x14ac:dyDescent="0.4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42.75" hidden="1" x14ac:dyDescent="0.4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42.75" hidden="1" x14ac:dyDescent="0.4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42.75" hidden="1" x14ac:dyDescent="0.4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2.75" hidden="1" x14ac:dyDescent="0.4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42.75" hidden="1" x14ac:dyDescent="0.4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42.75" hidden="1" x14ac:dyDescent="0.4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2.75" hidden="1" x14ac:dyDescent="0.4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42.75" hidden="1" x14ac:dyDescent="0.4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2.75" hidden="1" x14ac:dyDescent="0.4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idden="1" x14ac:dyDescent="0.4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28.5" hidden="1" x14ac:dyDescent="0.4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42.75" hidden="1" x14ac:dyDescent="0.4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42.75" hidden="1" x14ac:dyDescent="0.4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42.75" hidden="1" x14ac:dyDescent="0.4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42.75" hidden="1" x14ac:dyDescent="0.4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42.75" hidden="1" x14ac:dyDescent="0.4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28.5" hidden="1" x14ac:dyDescent="0.4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42.75" hidden="1" x14ac:dyDescent="0.4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57" hidden="1" x14ac:dyDescent="0.4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28.5" hidden="1" x14ac:dyDescent="0.4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2.75" hidden="1" x14ac:dyDescent="0.4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42.75" hidden="1" x14ac:dyDescent="0.4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28.5" hidden="1" x14ac:dyDescent="0.4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42.75" hidden="1" x14ac:dyDescent="0.4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42.75" hidden="1" x14ac:dyDescent="0.4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42.75" hidden="1" x14ac:dyDescent="0.4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28.5" hidden="1" x14ac:dyDescent="0.4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42.75" hidden="1" x14ac:dyDescent="0.4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28.5" hidden="1" x14ac:dyDescent="0.4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2.75" hidden="1" x14ac:dyDescent="0.4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idden="1" x14ac:dyDescent="0.4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42.75" hidden="1" x14ac:dyDescent="0.4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28.5" hidden="1" x14ac:dyDescent="0.4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28.5" hidden="1" x14ac:dyDescent="0.4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28.5" hidden="1" x14ac:dyDescent="0.4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2.75" hidden="1" x14ac:dyDescent="0.4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42.75" hidden="1" x14ac:dyDescent="0.4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2.75" hidden="1" x14ac:dyDescent="0.4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57" hidden="1" x14ac:dyDescent="0.4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2.75" hidden="1" x14ac:dyDescent="0.4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42.75" hidden="1" x14ac:dyDescent="0.4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2.75" hidden="1" x14ac:dyDescent="0.4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2.75" hidden="1" x14ac:dyDescent="0.4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28.5" hidden="1" x14ac:dyDescent="0.4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42.75" hidden="1" x14ac:dyDescent="0.4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42.75" hidden="1" x14ac:dyDescent="0.4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42.75" hidden="1" x14ac:dyDescent="0.4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2.75" hidden="1" x14ac:dyDescent="0.4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28.5" hidden="1" x14ac:dyDescent="0.4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2.75" hidden="1" x14ac:dyDescent="0.4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28.5" hidden="1" x14ac:dyDescent="0.4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idden="1" x14ac:dyDescent="0.4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28.5" hidden="1" x14ac:dyDescent="0.4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42.75" hidden="1" x14ac:dyDescent="0.4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42.75" hidden="1" x14ac:dyDescent="0.4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2.75" hidden="1" x14ac:dyDescent="0.4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2.75" hidden="1" x14ac:dyDescent="0.4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28.5" hidden="1" x14ac:dyDescent="0.4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28.5" hidden="1" x14ac:dyDescent="0.4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42.75" hidden="1" x14ac:dyDescent="0.4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28.5" hidden="1" x14ac:dyDescent="0.4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2.75" hidden="1" x14ac:dyDescent="0.4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2.75" hidden="1" x14ac:dyDescent="0.4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42.75" hidden="1" x14ac:dyDescent="0.4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28.5" hidden="1" x14ac:dyDescent="0.4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42.75" hidden="1" x14ac:dyDescent="0.4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2.75" hidden="1" x14ac:dyDescent="0.4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42.75" hidden="1" x14ac:dyDescent="0.4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28.5" hidden="1" x14ac:dyDescent="0.4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28.5" hidden="1" x14ac:dyDescent="0.4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42.75" hidden="1" x14ac:dyDescent="0.4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42.75" hidden="1" x14ac:dyDescent="0.4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42.75" hidden="1" x14ac:dyDescent="0.4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42.75" hidden="1" x14ac:dyDescent="0.4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28.5" hidden="1" x14ac:dyDescent="0.4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42.75" hidden="1" x14ac:dyDescent="0.4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2.75" hidden="1" x14ac:dyDescent="0.4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2.75" hidden="1" x14ac:dyDescent="0.4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28.5" hidden="1" x14ac:dyDescent="0.4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42.75" hidden="1" x14ac:dyDescent="0.4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42.75" hidden="1" x14ac:dyDescent="0.4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28.5" hidden="1" x14ac:dyDescent="0.4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2.75" hidden="1" x14ac:dyDescent="0.4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28.5" hidden="1" x14ac:dyDescent="0.4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42.75" hidden="1" x14ac:dyDescent="0.4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2.75" hidden="1" x14ac:dyDescent="0.4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42.75" hidden="1" x14ac:dyDescent="0.4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2.75" hidden="1" x14ac:dyDescent="0.4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2.75" hidden="1" x14ac:dyDescent="0.4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42.75" hidden="1" x14ac:dyDescent="0.4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28.5" hidden="1" x14ac:dyDescent="0.4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42.75" hidden="1" x14ac:dyDescent="0.4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42.75" hidden="1" x14ac:dyDescent="0.4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2.75" hidden="1" x14ac:dyDescent="0.4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42.75" hidden="1" x14ac:dyDescent="0.4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28.5" hidden="1" x14ac:dyDescent="0.4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57" hidden="1" x14ac:dyDescent="0.4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42.75" hidden="1" x14ac:dyDescent="0.4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42.75" hidden="1" x14ac:dyDescent="0.4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42.75" hidden="1" x14ac:dyDescent="0.4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42.75" hidden="1" x14ac:dyDescent="0.4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57" hidden="1" x14ac:dyDescent="0.4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42.75" hidden="1" x14ac:dyDescent="0.4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28.5" hidden="1" x14ac:dyDescent="0.4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2.75" hidden="1" x14ac:dyDescent="0.4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42.75" hidden="1" x14ac:dyDescent="0.4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2.75" hidden="1" x14ac:dyDescent="0.4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2.75" hidden="1" x14ac:dyDescent="0.4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42.75" hidden="1" x14ac:dyDescent="0.4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42.75" hidden="1" x14ac:dyDescent="0.4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57" hidden="1" x14ac:dyDescent="0.4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28.5" hidden="1" x14ac:dyDescent="0.4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28.5" hidden="1" x14ac:dyDescent="0.4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2.75" hidden="1" x14ac:dyDescent="0.4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42.75" hidden="1" x14ac:dyDescent="0.4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28.5" hidden="1" x14ac:dyDescent="0.4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28.5" hidden="1" x14ac:dyDescent="0.4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2.75" hidden="1" x14ac:dyDescent="0.4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42.75" hidden="1" x14ac:dyDescent="0.4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57" hidden="1" x14ac:dyDescent="0.4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28.5" hidden="1" x14ac:dyDescent="0.4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42.75" hidden="1" x14ac:dyDescent="0.4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28.5" hidden="1" x14ac:dyDescent="0.4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2.75" hidden="1" x14ac:dyDescent="0.4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28.5" hidden="1" x14ac:dyDescent="0.4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42.75" hidden="1" x14ac:dyDescent="0.4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42.75" hidden="1" x14ac:dyDescent="0.4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42.75" hidden="1" x14ac:dyDescent="0.4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57" hidden="1" x14ac:dyDescent="0.4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idden="1" x14ac:dyDescent="0.4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2.75" hidden="1" x14ac:dyDescent="0.4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42.75" hidden="1" x14ac:dyDescent="0.4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2.75" hidden="1" x14ac:dyDescent="0.4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42.75" hidden="1" x14ac:dyDescent="0.4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42.75" hidden="1" x14ac:dyDescent="0.4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57" hidden="1" x14ac:dyDescent="0.4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42.75" hidden="1" x14ac:dyDescent="0.4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2.75" hidden="1" x14ac:dyDescent="0.4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71.25" hidden="1" x14ac:dyDescent="0.4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42.75" hidden="1" x14ac:dyDescent="0.4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42.75" hidden="1" x14ac:dyDescent="0.4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42.75" hidden="1" x14ac:dyDescent="0.4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idden="1" x14ac:dyDescent="0.4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42.75" hidden="1" x14ac:dyDescent="0.4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28.5" hidden="1" x14ac:dyDescent="0.4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2.75" hidden="1" x14ac:dyDescent="0.4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2.75" hidden="1" x14ac:dyDescent="0.4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42.75" hidden="1" x14ac:dyDescent="0.4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42.75" hidden="1" x14ac:dyDescent="0.4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2.75" hidden="1" x14ac:dyDescent="0.4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28.5" hidden="1" x14ac:dyDescent="0.4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42.75" hidden="1" x14ac:dyDescent="0.4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42.75" hidden="1" x14ac:dyDescent="0.4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57" hidden="1" x14ac:dyDescent="0.4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42.75" hidden="1" x14ac:dyDescent="0.4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2.75" hidden="1" x14ac:dyDescent="0.4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42.75" hidden="1" x14ac:dyDescent="0.4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2.75" hidden="1" x14ac:dyDescent="0.4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idden="1" x14ac:dyDescent="0.4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42.75" hidden="1" x14ac:dyDescent="0.4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42.75" hidden="1" x14ac:dyDescent="0.4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2.75" hidden="1" x14ac:dyDescent="0.4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2.75" hidden="1" x14ac:dyDescent="0.4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42.75" hidden="1" x14ac:dyDescent="0.4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42.75" hidden="1" x14ac:dyDescent="0.4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42.75" hidden="1" x14ac:dyDescent="0.4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28.5" hidden="1" x14ac:dyDescent="0.4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42.75" hidden="1" x14ac:dyDescent="0.4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2.75" hidden="1" x14ac:dyDescent="0.4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42.75" hidden="1" x14ac:dyDescent="0.4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2.75" hidden="1" x14ac:dyDescent="0.4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28.5" hidden="1" x14ac:dyDescent="0.4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42.75" hidden="1" x14ac:dyDescent="0.4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42.75" hidden="1" x14ac:dyDescent="0.4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2.75" hidden="1" x14ac:dyDescent="0.4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2.75" hidden="1" x14ac:dyDescent="0.4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28.5" hidden="1" x14ac:dyDescent="0.4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42.75" hidden="1" x14ac:dyDescent="0.4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28.5" hidden="1" x14ac:dyDescent="0.4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2.75" hidden="1" x14ac:dyDescent="0.4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2.75" hidden="1" x14ac:dyDescent="0.4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28.5" hidden="1" x14ac:dyDescent="0.4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42.75" hidden="1" x14ac:dyDescent="0.4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2.75" hidden="1" x14ac:dyDescent="0.4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42.75" hidden="1" x14ac:dyDescent="0.4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42.75" hidden="1" x14ac:dyDescent="0.4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57" hidden="1" x14ac:dyDescent="0.4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42.75" hidden="1" x14ac:dyDescent="0.4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28.5" hidden="1" x14ac:dyDescent="0.4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28.5" hidden="1" x14ac:dyDescent="0.4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42.75" hidden="1" x14ac:dyDescent="0.4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28.5" hidden="1" x14ac:dyDescent="0.4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28.5" hidden="1" x14ac:dyDescent="0.4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2.75" hidden="1" x14ac:dyDescent="0.4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42.75" hidden="1" x14ac:dyDescent="0.4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42.75" hidden="1" x14ac:dyDescent="0.4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2.75" hidden="1" x14ac:dyDescent="0.4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28.5" hidden="1" x14ac:dyDescent="0.4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42.75" hidden="1" x14ac:dyDescent="0.4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28.5" hidden="1" x14ac:dyDescent="0.4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42.75" hidden="1" x14ac:dyDescent="0.4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28.5" hidden="1" x14ac:dyDescent="0.4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idden="1" x14ac:dyDescent="0.4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42.75" hidden="1" x14ac:dyDescent="0.4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42.75" hidden="1" x14ac:dyDescent="0.4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42.75" hidden="1" x14ac:dyDescent="0.4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28.5" hidden="1" x14ac:dyDescent="0.4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28.5" hidden="1" x14ac:dyDescent="0.4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2.75" hidden="1" x14ac:dyDescent="0.4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2.75" hidden="1" x14ac:dyDescent="0.4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42.75" hidden="1" x14ac:dyDescent="0.4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42.75" hidden="1" x14ac:dyDescent="0.4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42.75" hidden="1" x14ac:dyDescent="0.4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42.75" hidden="1" x14ac:dyDescent="0.4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42.75" hidden="1" x14ac:dyDescent="0.4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2.75" hidden="1" x14ac:dyDescent="0.4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2.75" hidden="1" x14ac:dyDescent="0.4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42.75" hidden="1" x14ac:dyDescent="0.4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2.75" hidden="1" x14ac:dyDescent="0.4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42.75" hidden="1" x14ac:dyDescent="0.4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42.75" hidden="1" x14ac:dyDescent="0.4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42.75" hidden="1" x14ac:dyDescent="0.4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42.75" hidden="1" x14ac:dyDescent="0.4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42.75" hidden="1" x14ac:dyDescent="0.4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42.75" hidden="1" x14ac:dyDescent="0.4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2.75" hidden="1" x14ac:dyDescent="0.4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42.75" hidden="1" x14ac:dyDescent="0.4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2.75" hidden="1" x14ac:dyDescent="0.4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2.75" hidden="1" x14ac:dyDescent="0.4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2.75" hidden="1" x14ac:dyDescent="0.4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2.75" hidden="1" x14ac:dyDescent="0.4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28.5" hidden="1" x14ac:dyDescent="0.4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28.5" hidden="1" x14ac:dyDescent="0.4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2.75" hidden="1" x14ac:dyDescent="0.4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2.75" hidden="1" x14ac:dyDescent="0.4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2.75" hidden="1" x14ac:dyDescent="0.4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42.75" hidden="1" x14ac:dyDescent="0.4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2.75" hidden="1" x14ac:dyDescent="0.4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2.75" hidden="1" x14ac:dyDescent="0.4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28.5" hidden="1" x14ac:dyDescent="0.4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42.75" hidden="1" x14ac:dyDescent="0.4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42.75" hidden="1" x14ac:dyDescent="0.4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28.5" hidden="1" x14ac:dyDescent="0.4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2.75" hidden="1" x14ac:dyDescent="0.4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2.75" hidden="1" x14ac:dyDescent="0.4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42.75" hidden="1" x14ac:dyDescent="0.4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42.75" hidden="1" x14ac:dyDescent="0.4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28.5" hidden="1" x14ac:dyDescent="0.4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42.75" hidden="1" x14ac:dyDescent="0.4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2.75" hidden="1" x14ac:dyDescent="0.4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2.75" hidden="1" x14ac:dyDescent="0.4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42.75" hidden="1" x14ac:dyDescent="0.4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42.75" hidden="1" x14ac:dyDescent="0.4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2.75" hidden="1" x14ac:dyDescent="0.4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2.75" hidden="1" x14ac:dyDescent="0.4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42.75" hidden="1" x14ac:dyDescent="0.4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2.75" hidden="1" x14ac:dyDescent="0.4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28.5" hidden="1" x14ac:dyDescent="0.4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28.5" hidden="1" x14ac:dyDescent="0.4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42.75" hidden="1" x14ac:dyDescent="0.4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42.75" hidden="1" x14ac:dyDescent="0.4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2.75" hidden="1" x14ac:dyDescent="0.4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28.5" hidden="1" x14ac:dyDescent="0.4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42.75" hidden="1" x14ac:dyDescent="0.4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idden="1" x14ac:dyDescent="0.4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42.75" hidden="1" x14ac:dyDescent="0.4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28.5" hidden="1" x14ac:dyDescent="0.4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42.75" hidden="1" x14ac:dyDescent="0.4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42.75" hidden="1" x14ac:dyDescent="0.4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2.75" hidden="1" x14ac:dyDescent="0.4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2.75" hidden="1" x14ac:dyDescent="0.4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2.75" hidden="1" x14ac:dyDescent="0.4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42.75" hidden="1" x14ac:dyDescent="0.4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42.75" hidden="1" x14ac:dyDescent="0.4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28.5" hidden="1" x14ac:dyDescent="0.4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57" hidden="1" x14ac:dyDescent="0.4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idden="1" x14ac:dyDescent="0.4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42.75" hidden="1" x14ac:dyDescent="0.4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42.75" hidden="1" x14ac:dyDescent="0.4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2.75" hidden="1" x14ac:dyDescent="0.4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42.75" hidden="1" x14ac:dyDescent="0.4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28.5" hidden="1" x14ac:dyDescent="0.4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2.75" hidden="1" x14ac:dyDescent="0.4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42.75" hidden="1" x14ac:dyDescent="0.4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42.75" hidden="1" x14ac:dyDescent="0.4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85.5" hidden="1" x14ac:dyDescent="0.4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42.75" hidden="1" x14ac:dyDescent="0.4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42.75" hidden="1" x14ac:dyDescent="0.4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2.75" hidden="1" x14ac:dyDescent="0.4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28.5" hidden="1" x14ac:dyDescent="0.4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42.75" hidden="1" x14ac:dyDescent="0.4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42.75" hidden="1" x14ac:dyDescent="0.4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42.75" hidden="1" x14ac:dyDescent="0.4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42.75" hidden="1" x14ac:dyDescent="0.4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2.75" hidden="1" x14ac:dyDescent="0.4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2.75" hidden="1" x14ac:dyDescent="0.4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42.75" hidden="1" x14ac:dyDescent="0.4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2.75" hidden="1" x14ac:dyDescent="0.4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42.75" hidden="1" x14ac:dyDescent="0.4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28.5" hidden="1" x14ac:dyDescent="0.4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2.75" hidden="1" x14ac:dyDescent="0.4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42.75" hidden="1" x14ac:dyDescent="0.4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2.75" hidden="1" x14ac:dyDescent="0.4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2.75" hidden="1" x14ac:dyDescent="0.4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42.75" hidden="1" x14ac:dyDescent="0.4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42.75" hidden="1" x14ac:dyDescent="0.4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42.75" hidden="1" x14ac:dyDescent="0.4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42.75" hidden="1" x14ac:dyDescent="0.4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42.75" hidden="1" x14ac:dyDescent="0.4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42.75" hidden="1" x14ac:dyDescent="0.4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2.75" hidden="1" x14ac:dyDescent="0.4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42.75" hidden="1" x14ac:dyDescent="0.4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42.75" hidden="1" x14ac:dyDescent="0.4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42.75" hidden="1" x14ac:dyDescent="0.4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57" hidden="1" x14ac:dyDescent="0.4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28.5" hidden="1" x14ac:dyDescent="0.4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2.75" hidden="1" x14ac:dyDescent="0.4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28.5" hidden="1" x14ac:dyDescent="0.4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42.75" hidden="1" x14ac:dyDescent="0.4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42.75" hidden="1" x14ac:dyDescent="0.4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28.5" hidden="1" x14ac:dyDescent="0.4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2.75" hidden="1" x14ac:dyDescent="0.4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42.75" hidden="1" x14ac:dyDescent="0.4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2.75" hidden="1" x14ac:dyDescent="0.4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42.75" hidden="1" x14ac:dyDescent="0.4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2.75" hidden="1" x14ac:dyDescent="0.4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2.75" hidden="1" x14ac:dyDescent="0.4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42.75" hidden="1" x14ac:dyDescent="0.4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42.75" hidden="1" x14ac:dyDescent="0.4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42.75" hidden="1" x14ac:dyDescent="0.4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2.75" hidden="1" x14ac:dyDescent="0.4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57" hidden="1" x14ac:dyDescent="0.4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42.75" hidden="1" x14ac:dyDescent="0.4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2.75" hidden="1" x14ac:dyDescent="0.4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28.5" hidden="1" x14ac:dyDescent="0.4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57" hidden="1" x14ac:dyDescent="0.4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2.75" hidden="1" x14ac:dyDescent="0.4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42.75" hidden="1" x14ac:dyDescent="0.4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2.75" hidden="1" x14ac:dyDescent="0.4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42.75" hidden="1" x14ac:dyDescent="0.4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42.75" hidden="1" x14ac:dyDescent="0.4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42.75" hidden="1" x14ac:dyDescent="0.4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42.75" hidden="1" x14ac:dyDescent="0.4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42.75" hidden="1" x14ac:dyDescent="0.4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2.75" hidden="1" x14ac:dyDescent="0.4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42.75" hidden="1" x14ac:dyDescent="0.4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2.75" hidden="1" x14ac:dyDescent="0.4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2.75" hidden="1" x14ac:dyDescent="0.4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42.75" hidden="1" x14ac:dyDescent="0.4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42.75" hidden="1" x14ac:dyDescent="0.4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2.75" hidden="1" x14ac:dyDescent="0.4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42.75" hidden="1" x14ac:dyDescent="0.4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2.75" hidden="1" x14ac:dyDescent="0.4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28.5" hidden="1" x14ac:dyDescent="0.4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42.75" hidden="1" x14ac:dyDescent="0.4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42.75" hidden="1" x14ac:dyDescent="0.4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28.5" hidden="1" x14ac:dyDescent="0.4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28.5" hidden="1" x14ac:dyDescent="0.4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2.75" hidden="1" x14ac:dyDescent="0.4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42.75" hidden="1" x14ac:dyDescent="0.4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2.75" hidden="1" x14ac:dyDescent="0.4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28.5" hidden="1" x14ac:dyDescent="0.4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2.75" hidden="1" x14ac:dyDescent="0.4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2.75" hidden="1" x14ac:dyDescent="0.4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57" hidden="1" x14ac:dyDescent="0.4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28.5" hidden="1" x14ac:dyDescent="0.4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57" hidden="1" x14ac:dyDescent="0.4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idden="1" x14ac:dyDescent="0.4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28.5" hidden="1" x14ac:dyDescent="0.4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2.75" hidden="1" x14ac:dyDescent="0.4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28.5" hidden="1" x14ac:dyDescent="0.4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42.75" hidden="1" x14ac:dyDescent="0.4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42.75" hidden="1" x14ac:dyDescent="0.4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42.75" hidden="1" x14ac:dyDescent="0.4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42.75" hidden="1" x14ac:dyDescent="0.4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42.75" hidden="1" x14ac:dyDescent="0.4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42.75" hidden="1" x14ac:dyDescent="0.4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2.75" hidden="1" x14ac:dyDescent="0.4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42.75" hidden="1" x14ac:dyDescent="0.4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42.75" hidden="1" x14ac:dyDescent="0.4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2.75" hidden="1" x14ac:dyDescent="0.4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42.75" hidden="1" x14ac:dyDescent="0.4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42.75" hidden="1" x14ac:dyDescent="0.4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2.75" hidden="1" x14ac:dyDescent="0.4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42.75" hidden="1" x14ac:dyDescent="0.4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2.75" hidden="1" x14ac:dyDescent="0.4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42.75" hidden="1" x14ac:dyDescent="0.4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57" hidden="1" x14ac:dyDescent="0.4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28.5" hidden="1" x14ac:dyDescent="0.4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2.75" hidden="1" x14ac:dyDescent="0.4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2.75" hidden="1" x14ac:dyDescent="0.4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42.75" hidden="1" x14ac:dyDescent="0.4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42.75" hidden="1" x14ac:dyDescent="0.4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2.75" hidden="1" x14ac:dyDescent="0.4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28.5" hidden="1" x14ac:dyDescent="0.4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42.75" hidden="1" x14ac:dyDescent="0.4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42.75" hidden="1" x14ac:dyDescent="0.4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28.5" hidden="1" x14ac:dyDescent="0.4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42.75" hidden="1" x14ac:dyDescent="0.4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42.75" hidden="1" x14ac:dyDescent="0.4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42.75" hidden="1" x14ac:dyDescent="0.4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2.75" hidden="1" x14ac:dyDescent="0.4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42.75" hidden="1" x14ac:dyDescent="0.4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42.75" hidden="1" x14ac:dyDescent="0.4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2.75" hidden="1" x14ac:dyDescent="0.4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2.75" hidden="1" x14ac:dyDescent="0.4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42.75" hidden="1" x14ac:dyDescent="0.4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42.75" hidden="1" x14ac:dyDescent="0.4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28.5" hidden="1" x14ac:dyDescent="0.4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42.75" hidden="1" x14ac:dyDescent="0.4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2.75" hidden="1" x14ac:dyDescent="0.4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42.75" hidden="1" x14ac:dyDescent="0.4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42.75" hidden="1" x14ac:dyDescent="0.4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42.75" hidden="1" x14ac:dyDescent="0.4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42.75" hidden="1" x14ac:dyDescent="0.4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28.5" hidden="1" x14ac:dyDescent="0.4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28.5" hidden="1" x14ac:dyDescent="0.4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2.75" hidden="1" x14ac:dyDescent="0.4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42.75" hidden="1" x14ac:dyDescent="0.4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42.75" hidden="1" x14ac:dyDescent="0.4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28.5" hidden="1" x14ac:dyDescent="0.4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42.75" hidden="1" x14ac:dyDescent="0.4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2.75" hidden="1" x14ac:dyDescent="0.4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42.75" hidden="1" x14ac:dyDescent="0.4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57" hidden="1" x14ac:dyDescent="0.4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42.75" hidden="1" x14ac:dyDescent="0.4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2.75" hidden="1" x14ac:dyDescent="0.4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28.5" hidden="1" x14ac:dyDescent="0.4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idden="1" x14ac:dyDescent="0.4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2.75" hidden="1" x14ac:dyDescent="0.4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42.75" hidden="1" x14ac:dyDescent="0.4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28.5" hidden="1" x14ac:dyDescent="0.4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28.5" hidden="1" x14ac:dyDescent="0.4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42.75" hidden="1" x14ac:dyDescent="0.4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57" hidden="1" x14ac:dyDescent="0.4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42.75" hidden="1" x14ac:dyDescent="0.4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42.75" hidden="1" x14ac:dyDescent="0.4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42.75" hidden="1" x14ac:dyDescent="0.4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42.75" hidden="1" x14ac:dyDescent="0.4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2.75" hidden="1" x14ac:dyDescent="0.4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42.75" hidden="1" x14ac:dyDescent="0.4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28.5" hidden="1" x14ac:dyDescent="0.4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2.75" hidden="1" x14ac:dyDescent="0.4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57" hidden="1" x14ac:dyDescent="0.4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42.75" hidden="1" x14ac:dyDescent="0.4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42.75" hidden="1" x14ac:dyDescent="0.4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57" hidden="1" x14ac:dyDescent="0.4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57" hidden="1" x14ac:dyDescent="0.4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42.75" hidden="1" x14ac:dyDescent="0.4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42.75" hidden="1" x14ac:dyDescent="0.4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28.5" hidden="1" x14ac:dyDescent="0.4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2.75" hidden="1" x14ac:dyDescent="0.4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2.75" hidden="1" x14ac:dyDescent="0.4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42.75" hidden="1" x14ac:dyDescent="0.4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2.75" hidden="1" x14ac:dyDescent="0.4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2.75" hidden="1" x14ac:dyDescent="0.4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28.5" hidden="1" x14ac:dyDescent="0.4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42.75" hidden="1" x14ac:dyDescent="0.4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42.75" hidden="1" x14ac:dyDescent="0.4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42.75" hidden="1" x14ac:dyDescent="0.4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42.75" hidden="1" x14ac:dyDescent="0.4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42.75" hidden="1" x14ac:dyDescent="0.4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42.75" hidden="1" x14ac:dyDescent="0.4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42.75" hidden="1" x14ac:dyDescent="0.4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42.75" hidden="1" x14ac:dyDescent="0.4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42.75" hidden="1" x14ac:dyDescent="0.4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28.5" hidden="1" x14ac:dyDescent="0.4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2.75" hidden="1" x14ac:dyDescent="0.4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28.5" hidden="1" x14ac:dyDescent="0.4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42.75" hidden="1" x14ac:dyDescent="0.4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2.75" hidden="1" x14ac:dyDescent="0.4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28.5" hidden="1" x14ac:dyDescent="0.4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42.75" hidden="1" x14ac:dyDescent="0.4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42.75" hidden="1" x14ac:dyDescent="0.4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42.75" hidden="1" x14ac:dyDescent="0.4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42.75" hidden="1" x14ac:dyDescent="0.4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42.75" hidden="1" x14ac:dyDescent="0.4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2.75" hidden="1" x14ac:dyDescent="0.4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42.75" hidden="1" x14ac:dyDescent="0.4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28.5" hidden="1" x14ac:dyDescent="0.4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28.5" hidden="1" x14ac:dyDescent="0.4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42.75" hidden="1" x14ac:dyDescent="0.4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2.75" hidden="1" x14ac:dyDescent="0.4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42.75" hidden="1" x14ac:dyDescent="0.4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42.75" hidden="1" x14ac:dyDescent="0.4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42.75" hidden="1" x14ac:dyDescent="0.4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42.75" hidden="1" x14ac:dyDescent="0.4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42.75" hidden="1" x14ac:dyDescent="0.4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42.75" hidden="1" x14ac:dyDescent="0.4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idden="1" x14ac:dyDescent="0.4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2.75" hidden="1" x14ac:dyDescent="0.4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42.75" hidden="1" x14ac:dyDescent="0.4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42.75" hidden="1" x14ac:dyDescent="0.4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42.75" hidden="1" x14ac:dyDescent="0.4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42.75" hidden="1" x14ac:dyDescent="0.4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42.75" hidden="1" x14ac:dyDescent="0.4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2.75" hidden="1" x14ac:dyDescent="0.4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42.75" hidden="1" x14ac:dyDescent="0.4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28.5" hidden="1" x14ac:dyDescent="0.4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42.75" hidden="1" x14ac:dyDescent="0.4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42.75" hidden="1" x14ac:dyDescent="0.4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42.75" hidden="1" x14ac:dyDescent="0.4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42.75" hidden="1" x14ac:dyDescent="0.4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28.5" hidden="1" x14ac:dyDescent="0.4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42.75" hidden="1" x14ac:dyDescent="0.4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42.75" hidden="1" x14ac:dyDescent="0.4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2.75" hidden="1" x14ac:dyDescent="0.4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2.75" hidden="1" x14ac:dyDescent="0.4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42.75" hidden="1" x14ac:dyDescent="0.4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42.75" hidden="1" x14ac:dyDescent="0.4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42.75" hidden="1" x14ac:dyDescent="0.4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42.75" hidden="1" x14ac:dyDescent="0.4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42.75" hidden="1" x14ac:dyDescent="0.4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42.75" hidden="1" x14ac:dyDescent="0.4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28.5" hidden="1" x14ac:dyDescent="0.4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2.75" hidden="1" x14ac:dyDescent="0.4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28.5" hidden="1" x14ac:dyDescent="0.4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2.75" hidden="1" x14ac:dyDescent="0.4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2.75" hidden="1" x14ac:dyDescent="0.4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42.75" hidden="1" x14ac:dyDescent="0.4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42.75" hidden="1" x14ac:dyDescent="0.4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42.75" hidden="1" x14ac:dyDescent="0.4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42.75" hidden="1" x14ac:dyDescent="0.4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42.75" hidden="1" x14ac:dyDescent="0.4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2.75" hidden="1" x14ac:dyDescent="0.4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42.75" hidden="1" x14ac:dyDescent="0.4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2.75" hidden="1" x14ac:dyDescent="0.4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42.75" hidden="1" x14ac:dyDescent="0.4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42.75" hidden="1" x14ac:dyDescent="0.4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28.5" hidden="1" x14ac:dyDescent="0.4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42.75" hidden="1" x14ac:dyDescent="0.4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42.75" hidden="1" x14ac:dyDescent="0.4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2.75" hidden="1" x14ac:dyDescent="0.4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2.75" hidden="1" x14ac:dyDescent="0.4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42.75" hidden="1" x14ac:dyDescent="0.4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2.75" hidden="1" x14ac:dyDescent="0.4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2.75" hidden="1" x14ac:dyDescent="0.4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42.75" hidden="1" x14ac:dyDescent="0.4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2.75" hidden="1" x14ac:dyDescent="0.4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idden="1" x14ac:dyDescent="0.4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42.75" hidden="1" x14ac:dyDescent="0.4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42.75" hidden="1" x14ac:dyDescent="0.4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42.75" hidden="1" x14ac:dyDescent="0.4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28.5" hidden="1" x14ac:dyDescent="0.4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2.75" hidden="1" x14ac:dyDescent="0.4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28.5" hidden="1" x14ac:dyDescent="0.4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42.75" hidden="1" x14ac:dyDescent="0.4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2.75" hidden="1" x14ac:dyDescent="0.4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42.75" hidden="1" x14ac:dyDescent="0.4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28.5" hidden="1" x14ac:dyDescent="0.4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28.5" hidden="1" x14ac:dyDescent="0.4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42.75" hidden="1" x14ac:dyDescent="0.4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2.75" hidden="1" x14ac:dyDescent="0.4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28.5" hidden="1" x14ac:dyDescent="0.4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2.75" hidden="1" x14ac:dyDescent="0.4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2.75" hidden="1" x14ac:dyDescent="0.4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2.75" hidden="1" x14ac:dyDescent="0.4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42.75" hidden="1" x14ac:dyDescent="0.4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28.5" hidden="1" x14ac:dyDescent="0.4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2.75" hidden="1" x14ac:dyDescent="0.4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2.75" hidden="1" x14ac:dyDescent="0.4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28.5" hidden="1" x14ac:dyDescent="0.4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42.75" hidden="1" x14ac:dyDescent="0.4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57" hidden="1" x14ac:dyDescent="0.4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42.75" hidden="1" x14ac:dyDescent="0.4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2.75" hidden="1" x14ac:dyDescent="0.4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2.75" hidden="1" x14ac:dyDescent="0.4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28.5" hidden="1" x14ac:dyDescent="0.4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42.75" hidden="1" x14ac:dyDescent="0.4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42.75" hidden="1" x14ac:dyDescent="0.4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28.5" hidden="1" x14ac:dyDescent="0.4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2.75" hidden="1" x14ac:dyDescent="0.4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42.75" hidden="1" x14ac:dyDescent="0.4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42.75" hidden="1" x14ac:dyDescent="0.4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2.75" hidden="1" x14ac:dyDescent="0.4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42.75" hidden="1" x14ac:dyDescent="0.4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2.75" hidden="1" x14ac:dyDescent="0.4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2.75" hidden="1" x14ac:dyDescent="0.4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28.5" hidden="1" x14ac:dyDescent="0.4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42.75" hidden="1" x14ac:dyDescent="0.4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42.75" hidden="1" x14ac:dyDescent="0.4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42.75" hidden="1" x14ac:dyDescent="0.4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42.75" hidden="1" x14ac:dyDescent="0.4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42.75" hidden="1" x14ac:dyDescent="0.4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28.5" hidden="1" x14ac:dyDescent="0.4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42.75" hidden="1" x14ac:dyDescent="0.4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42.75" hidden="1" x14ac:dyDescent="0.4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idden="1" x14ac:dyDescent="0.4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42.75" hidden="1" x14ac:dyDescent="0.4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42.75" hidden="1" x14ac:dyDescent="0.4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idden="1" x14ac:dyDescent="0.4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42.75" hidden="1" x14ac:dyDescent="0.4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42.75" hidden="1" x14ac:dyDescent="0.4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42.75" hidden="1" x14ac:dyDescent="0.4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28.5" hidden="1" x14ac:dyDescent="0.4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2.75" hidden="1" x14ac:dyDescent="0.4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42.75" hidden="1" x14ac:dyDescent="0.4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28.5" hidden="1" x14ac:dyDescent="0.4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42.75" hidden="1" x14ac:dyDescent="0.4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57" hidden="1" x14ac:dyDescent="0.4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2.75" hidden="1" x14ac:dyDescent="0.4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28.5" hidden="1" x14ac:dyDescent="0.4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42.75" hidden="1" x14ac:dyDescent="0.4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2.75" hidden="1" x14ac:dyDescent="0.4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28.5" hidden="1" x14ac:dyDescent="0.4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42.75" hidden="1" x14ac:dyDescent="0.4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57" hidden="1" x14ac:dyDescent="0.4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28.5" hidden="1" x14ac:dyDescent="0.4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28.5" hidden="1" x14ac:dyDescent="0.4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42.75" hidden="1" x14ac:dyDescent="0.4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2.75" hidden="1" x14ac:dyDescent="0.4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2.75" hidden="1" x14ac:dyDescent="0.4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2.75" hidden="1" x14ac:dyDescent="0.4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42.75" hidden="1" x14ac:dyDescent="0.4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42.75" hidden="1" x14ac:dyDescent="0.4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42.75" hidden="1" x14ac:dyDescent="0.4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2.75" hidden="1" x14ac:dyDescent="0.4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57" hidden="1" x14ac:dyDescent="0.4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2.75" hidden="1" x14ac:dyDescent="0.4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42.75" hidden="1" x14ac:dyDescent="0.4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28.5" hidden="1" x14ac:dyDescent="0.4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42.75" hidden="1" x14ac:dyDescent="0.4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42.75" hidden="1" x14ac:dyDescent="0.4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42.75" hidden="1" x14ac:dyDescent="0.4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42.75" hidden="1" x14ac:dyDescent="0.4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42.75" hidden="1" x14ac:dyDescent="0.4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42.75" hidden="1" x14ac:dyDescent="0.4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42.75" hidden="1" x14ac:dyDescent="0.4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2.75" hidden="1" x14ac:dyDescent="0.4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42.75" hidden="1" x14ac:dyDescent="0.4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2.75" hidden="1" x14ac:dyDescent="0.4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42.75" hidden="1" x14ac:dyDescent="0.4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42.75" hidden="1" x14ac:dyDescent="0.4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42.75" hidden="1" x14ac:dyDescent="0.4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42.75" hidden="1" x14ac:dyDescent="0.4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28.5" hidden="1" x14ac:dyDescent="0.4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28.5" hidden="1" x14ac:dyDescent="0.4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2.75" hidden="1" x14ac:dyDescent="0.4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42.75" hidden="1" x14ac:dyDescent="0.4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28.5" hidden="1" x14ac:dyDescent="0.4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42.75" hidden="1" x14ac:dyDescent="0.4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42.75" hidden="1" x14ac:dyDescent="0.4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28.5" hidden="1" x14ac:dyDescent="0.4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42.75" hidden="1" x14ac:dyDescent="0.4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2.75" hidden="1" x14ac:dyDescent="0.4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2.75" hidden="1" x14ac:dyDescent="0.4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42.75" hidden="1" x14ac:dyDescent="0.4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2.75" hidden="1" x14ac:dyDescent="0.4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42.75" hidden="1" x14ac:dyDescent="0.4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28.5" hidden="1" x14ac:dyDescent="0.4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42.75" hidden="1" x14ac:dyDescent="0.4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42.75" hidden="1" x14ac:dyDescent="0.4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42.75" hidden="1" x14ac:dyDescent="0.4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57" hidden="1" x14ac:dyDescent="0.4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2.75" hidden="1" x14ac:dyDescent="0.4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28.5" hidden="1" x14ac:dyDescent="0.4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42.75" hidden="1" x14ac:dyDescent="0.4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42.75" hidden="1" x14ac:dyDescent="0.4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2.75" hidden="1" x14ac:dyDescent="0.4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2.75" hidden="1" x14ac:dyDescent="0.4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2.75" hidden="1" x14ac:dyDescent="0.4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2.75" hidden="1" x14ac:dyDescent="0.4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42.75" hidden="1" x14ac:dyDescent="0.4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42.75" hidden="1" x14ac:dyDescent="0.4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42.75" hidden="1" x14ac:dyDescent="0.4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42.75" hidden="1" x14ac:dyDescent="0.4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42.75" hidden="1" x14ac:dyDescent="0.4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42.75" hidden="1" x14ac:dyDescent="0.4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42.75" hidden="1" x14ac:dyDescent="0.4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42.75" hidden="1" x14ac:dyDescent="0.4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42.75" hidden="1" x14ac:dyDescent="0.4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42.75" hidden="1" x14ac:dyDescent="0.4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2.75" hidden="1" x14ac:dyDescent="0.4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2.75" hidden="1" x14ac:dyDescent="0.4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2.75" hidden="1" x14ac:dyDescent="0.4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28.5" hidden="1" x14ac:dyDescent="0.4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42.75" hidden="1" x14ac:dyDescent="0.4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42.75" hidden="1" x14ac:dyDescent="0.4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28.5" hidden="1" x14ac:dyDescent="0.4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28.5" hidden="1" x14ac:dyDescent="0.4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2.75" hidden="1" x14ac:dyDescent="0.4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42.75" hidden="1" x14ac:dyDescent="0.4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28.5" hidden="1" x14ac:dyDescent="0.4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42.75" hidden="1" x14ac:dyDescent="0.4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2.75" hidden="1" x14ac:dyDescent="0.4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2.75" hidden="1" x14ac:dyDescent="0.4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42.75" hidden="1" x14ac:dyDescent="0.4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28.5" hidden="1" x14ac:dyDescent="0.4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42.75" hidden="1" x14ac:dyDescent="0.4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2.75" hidden="1" x14ac:dyDescent="0.4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2.75" hidden="1" x14ac:dyDescent="0.4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2.75" hidden="1" x14ac:dyDescent="0.4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42.75" hidden="1" x14ac:dyDescent="0.4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42.75" hidden="1" x14ac:dyDescent="0.4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28.5" hidden="1" x14ac:dyDescent="0.4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28.5" hidden="1" x14ac:dyDescent="0.4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2.75" hidden="1" x14ac:dyDescent="0.4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42.75" hidden="1" x14ac:dyDescent="0.4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28.5" hidden="1" x14ac:dyDescent="0.4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42.75" hidden="1" x14ac:dyDescent="0.4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42.75" hidden="1" x14ac:dyDescent="0.4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42.75" hidden="1" x14ac:dyDescent="0.4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28.5" hidden="1" x14ac:dyDescent="0.4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2.75" hidden="1" x14ac:dyDescent="0.4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42.75" hidden="1" x14ac:dyDescent="0.4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42.75" hidden="1" x14ac:dyDescent="0.4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2.75" hidden="1" x14ac:dyDescent="0.4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42.75" hidden="1" x14ac:dyDescent="0.4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42.75" hidden="1" x14ac:dyDescent="0.4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2.75" hidden="1" x14ac:dyDescent="0.4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2.75" hidden="1" x14ac:dyDescent="0.4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42.75" hidden="1" x14ac:dyDescent="0.4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2.75" hidden="1" x14ac:dyDescent="0.4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42.75" hidden="1" x14ac:dyDescent="0.4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57" hidden="1" x14ac:dyDescent="0.4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2.75" hidden="1" x14ac:dyDescent="0.4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42.75" hidden="1" x14ac:dyDescent="0.4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42.75" hidden="1" x14ac:dyDescent="0.4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28.5" hidden="1" x14ac:dyDescent="0.4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42.75" hidden="1" x14ac:dyDescent="0.4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57" hidden="1" x14ac:dyDescent="0.4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42.75" hidden="1" x14ac:dyDescent="0.4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28.5" hidden="1" x14ac:dyDescent="0.4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42.75" hidden="1" x14ac:dyDescent="0.4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28.5" hidden="1" x14ac:dyDescent="0.4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42.75" hidden="1" x14ac:dyDescent="0.4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2.75" hidden="1" x14ac:dyDescent="0.4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2.75" hidden="1" x14ac:dyDescent="0.4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42.75" hidden="1" x14ac:dyDescent="0.4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42.75" hidden="1" x14ac:dyDescent="0.4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2.75" hidden="1" x14ac:dyDescent="0.4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42.75" hidden="1" x14ac:dyDescent="0.4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42.75" hidden="1" x14ac:dyDescent="0.4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28.5" hidden="1" x14ac:dyDescent="0.4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42.75" hidden="1" x14ac:dyDescent="0.4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42.75" hidden="1" x14ac:dyDescent="0.4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2.75" hidden="1" x14ac:dyDescent="0.4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28.5" hidden="1" x14ac:dyDescent="0.4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2.75" hidden="1" x14ac:dyDescent="0.4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2.75" hidden="1" x14ac:dyDescent="0.4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2.75" hidden="1" x14ac:dyDescent="0.4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28.5" hidden="1" x14ac:dyDescent="0.4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2.75" hidden="1" x14ac:dyDescent="0.4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42.75" hidden="1" x14ac:dyDescent="0.4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2.75" hidden="1" x14ac:dyDescent="0.4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42.75" hidden="1" x14ac:dyDescent="0.4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2.75" hidden="1" x14ac:dyDescent="0.4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2.75" hidden="1" x14ac:dyDescent="0.4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42.75" hidden="1" x14ac:dyDescent="0.4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2.75" hidden="1" x14ac:dyDescent="0.4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42.75" hidden="1" x14ac:dyDescent="0.4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2.75" hidden="1" x14ac:dyDescent="0.4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2.75" hidden="1" x14ac:dyDescent="0.4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28.5" hidden="1" x14ac:dyDescent="0.4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42.75" hidden="1" x14ac:dyDescent="0.4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42.75" hidden="1" x14ac:dyDescent="0.4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57" hidden="1" x14ac:dyDescent="0.4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2.75" hidden="1" x14ac:dyDescent="0.4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57" hidden="1" x14ac:dyDescent="0.4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2.75" hidden="1" x14ac:dyDescent="0.4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42.75" hidden="1" x14ac:dyDescent="0.4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2.75" hidden="1" x14ac:dyDescent="0.4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2.75" hidden="1" x14ac:dyDescent="0.4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2.75" hidden="1" x14ac:dyDescent="0.4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28.5" hidden="1" x14ac:dyDescent="0.4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42.75" hidden="1" x14ac:dyDescent="0.4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42.75" hidden="1" x14ac:dyDescent="0.4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28.5" hidden="1" x14ac:dyDescent="0.4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57" hidden="1" x14ac:dyDescent="0.4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2.75" hidden="1" x14ac:dyDescent="0.4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42.75" hidden="1" x14ac:dyDescent="0.4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2.75" hidden="1" x14ac:dyDescent="0.4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42.75" hidden="1" x14ac:dyDescent="0.4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42.75" hidden="1" x14ac:dyDescent="0.4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2.75" hidden="1" x14ac:dyDescent="0.4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42.75" hidden="1" x14ac:dyDescent="0.4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2.75" hidden="1" x14ac:dyDescent="0.4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28.5" hidden="1" x14ac:dyDescent="0.4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2.75" hidden="1" x14ac:dyDescent="0.4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42.75" hidden="1" x14ac:dyDescent="0.4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2.75" hidden="1" x14ac:dyDescent="0.4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2.75" hidden="1" x14ac:dyDescent="0.4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42.75" hidden="1" x14ac:dyDescent="0.4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42.75" hidden="1" x14ac:dyDescent="0.4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42.75" hidden="1" x14ac:dyDescent="0.4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42.75" hidden="1" x14ac:dyDescent="0.4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2.75" hidden="1" x14ac:dyDescent="0.4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2.75" hidden="1" x14ac:dyDescent="0.4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42.75" hidden="1" x14ac:dyDescent="0.4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2.75" hidden="1" x14ac:dyDescent="0.4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42.75" hidden="1" x14ac:dyDescent="0.4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28.5" hidden="1" x14ac:dyDescent="0.4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2.75" hidden="1" x14ac:dyDescent="0.4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42.75" hidden="1" x14ac:dyDescent="0.4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2.75" hidden="1" x14ac:dyDescent="0.4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2.75" hidden="1" x14ac:dyDescent="0.4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28.5" hidden="1" x14ac:dyDescent="0.4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28.5" hidden="1" x14ac:dyDescent="0.4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2.75" hidden="1" x14ac:dyDescent="0.4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2.75" hidden="1" x14ac:dyDescent="0.4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2.75" hidden="1" x14ac:dyDescent="0.4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42.75" hidden="1" x14ac:dyDescent="0.4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42.75" hidden="1" x14ac:dyDescent="0.4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42.75" hidden="1" x14ac:dyDescent="0.4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28.5" hidden="1" x14ac:dyDescent="0.4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42.75" hidden="1" x14ac:dyDescent="0.4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2.75" hidden="1" x14ac:dyDescent="0.4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42.75" hidden="1" x14ac:dyDescent="0.4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42.75" hidden="1" x14ac:dyDescent="0.4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42.75" hidden="1" x14ac:dyDescent="0.4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2.75" hidden="1" x14ac:dyDescent="0.4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42.75" hidden="1" x14ac:dyDescent="0.4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42.75" hidden="1" x14ac:dyDescent="0.4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28.5" hidden="1" x14ac:dyDescent="0.4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42.75" hidden="1" x14ac:dyDescent="0.4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42.75" hidden="1" x14ac:dyDescent="0.4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2.75" hidden="1" x14ac:dyDescent="0.4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2.75" hidden="1" x14ac:dyDescent="0.4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28.5" hidden="1" x14ac:dyDescent="0.4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28.5" hidden="1" x14ac:dyDescent="0.4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2.75" hidden="1" x14ac:dyDescent="0.4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2.75" hidden="1" x14ac:dyDescent="0.4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57" hidden="1" x14ac:dyDescent="0.4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42.75" hidden="1" x14ac:dyDescent="0.4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42.75" hidden="1" x14ac:dyDescent="0.4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42.75" hidden="1" x14ac:dyDescent="0.4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2.75" hidden="1" x14ac:dyDescent="0.4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42.75" hidden="1" x14ac:dyDescent="0.4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42.75" hidden="1" x14ac:dyDescent="0.4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57" hidden="1" x14ac:dyDescent="0.4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42.75" hidden="1" x14ac:dyDescent="0.4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28.5" hidden="1" x14ac:dyDescent="0.4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42.75" hidden="1" x14ac:dyDescent="0.4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42.75" hidden="1" x14ac:dyDescent="0.4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42.75" hidden="1" x14ac:dyDescent="0.4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2.75" hidden="1" x14ac:dyDescent="0.4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2.75" hidden="1" x14ac:dyDescent="0.4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42.75" hidden="1" x14ac:dyDescent="0.4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42.75" hidden="1" x14ac:dyDescent="0.4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2.75" hidden="1" x14ac:dyDescent="0.4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42.75" hidden="1" x14ac:dyDescent="0.4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42.75" hidden="1" x14ac:dyDescent="0.4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idden="1" x14ac:dyDescent="0.4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2.75" hidden="1" x14ac:dyDescent="0.4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42.75" hidden="1" x14ac:dyDescent="0.4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42.75" hidden="1" x14ac:dyDescent="0.4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2.75" hidden="1" x14ac:dyDescent="0.4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57" hidden="1" x14ac:dyDescent="0.4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28.5" hidden="1" x14ac:dyDescent="0.4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28.5" hidden="1" x14ac:dyDescent="0.4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57" hidden="1" x14ac:dyDescent="0.4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42.75" hidden="1" x14ac:dyDescent="0.4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42.75" hidden="1" x14ac:dyDescent="0.4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2.75" hidden="1" x14ac:dyDescent="0.4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42.75" hidden="1" x14ac:dyDescent="0.4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2.75" hidden="1" x14ac:dyDescent="0.4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42.75" hidden="1" x14ac:dyDescent="0.4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42.75" hidden="1" x14ac:dyDescent="0.4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idden="1" x14ac:dyDescent="0.4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42.75" hidden="1" x14ac:dyDescent="0.4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2.75" hidden="1" x14ac:dyDescent="0.4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28.5" hidden="1" x14ac:dyDescent="0.4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28.5" hidden="1" x14ac:dyDescent="0.4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2.75" hidden="1" x14ac:dyDescent="0.4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28.5" hidden="1" x14ac:dyDescent="0.4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42.75" hidden="1" x14ac:dyDescent="0.4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2.75" hidden="1" x14ac:dyDescent="0.4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28.5" hidden="1" x14ac:dyDescent="0.4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28.5" hidden="1" x14ac:dyDescent="0.4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2.75" hidden="1" x14ac:dyDescent="0.4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42.75" hidden="1" x14ac:dyDescent="0.4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28.5" hidden="1" x14ac:dyDescent="0.4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2.75" hidden="1" x14ac:dyDescent="0.4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42.75" hidden="1" x14ac:dyDescent="0.4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2.75" hidden="1" x14ac:dyDescent="0.4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2.75" hidden="1" x14ac:dyDescent="0.4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42.75" hidden="1" x14ac:dyDescent="0.4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2.75" hidden="1" x14ac:dyDescent="0.4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42.75" hidden="1" x14ac:dyDescent="0.4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42.75" hidden="1" x14ac:dyDescent="0.4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28.5" hidden="1" x14ac:dyDescent="0.4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28.5" hidden="1" x14ac:dyDescent="0.4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28.5" hidden="1" x14ac:dyDescent="0.4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42.75" hidden="1" x14ac:dyDescent="0.4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42.75" hidden="1" x14ac:dyDescent="0.4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57" hidden="1" x14ac:dyDescent="0.4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42.75" hidden="1" x14ac:dyDescent="0.4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42.75" hidden="1" x14ac:dyDescent="0.4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42.75" hidden="1" x14ac:dyDescent="0.4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2.75" hidden="1" x14ac:dyDescent="0.4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42.75" hidden="1" x14ac:dyDescent="0.4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42.75" hidden="1" x14ac:dyDescent="0.4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42.75" hidden="1" x14ac:dyDescent="0.4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42.75" hidden="1" x14ac:dyDescent="0.4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2.75" hidden="1" x14ac:dyDescent="0.4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2.75" hidden="1" x14ac:dyDescent="0.4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2.75" hidden="1" x14ac:dyDescent="0.4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2.75" hidden="1" x14ac:dyDescent="0.4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42.75" hidden="1" x14ac:dyDescent="0.4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42.75" hidden="1" x14ac:dyDescent="0.4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42.75" hidden="1" x14ac:dyDescent="0.4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42.75" hidden="1" x14ac:dyDescent="0.4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42.75" hidden="1" x14ac:dyDescent="0.4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idden="1" x14ac:dyDescent="0.4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2.75" hidden="1" x14ac:dyDescent="0.4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28.5" hidden="1" x14ac:dyDescent="0.4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2.75" hidden="1" x14ac:dyDescent="0.4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2.75" hidden="1" x14ac:dyDescent="0.4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28.5" hidden="1" x14ac:dyDescent="0.4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42.75" hidden="1" x14ac:dyDescent="0.4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2.75" hidden="1" x14ac:dyDescent="0.4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42.75" hidden="1" x14ac:dyDescent="0.4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57" hidden="1" x14ac:dyDescent="0.4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2.75" hidden="1" x14ac:dyDescent="0.4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57" hidden="1" x14ac:dyDescent="0.4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28.5" hidden="1" x14ac:dyDescent="0.4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2.75" hidden="1" x14ac:dyDescent="0.4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28.5" hidden="1" x14ac:dyDescent="0.4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42.75" hidden="1" x14ac:dyDescent="0.4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28.5" hidden="1" x14ac:dyDescent="0.4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42.75" hidden="1" x14ac:dyDescent="0.4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42.75" hidden="1" x14ac:dyDescent="0.4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42.75" hidden="1" x14ac:dyDescent="0.4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28.5" hidden="1" x14ac:dyDescent="0.4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42.75" hidden="1" x14ac:dyDescent="0.4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42.75" hidden="1" x14ac:dyDescent="0.4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42.75" hidden="1" x14ac:dyDescent="0.4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2.75" hidden="1" x14ac:dyDescent="0.4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42.75" hidden="1" x14ac:dyDescent="0.4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42.75" hidden="1" x14ac:dyDescent="0.4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2.75" hidden="1" x14ac:dyDescent="0.4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42.75" hidden="1" x14ac:dyDescent="0.4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28.5" hidden="1" x14ac:dyDescent="0.4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42.75" hidden="1" x14ac:dyDescent="0.4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2.75" hidden="1" x14ac:dyDescent="0.4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2.75" hidden="1" x14ac:dyDescent="0.4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28.5" hidden="1" x14ac:dyDescent="0.4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2.75" hidden="1" x14ac:dyDescent="0.4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2.75" hidden="1" x14ac:dyDescent="0.4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42.75" hidden="1" x14ac:dyDescent="0.4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2.75" hidden="1" x14ac:dyDescent="0.4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42.75" hidden="1" x14ac:dyDescent="0.4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42.75" hidden="1" x14ac:dyDescent="0.4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42.75" hidden="1" x14ac:dyDescent="0.4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28.5" hidden="1" x14ac:dyDescent="0.4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57" hidden="1" x14ac:dyDescent="0.4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42.75" hidden="1" x14ac:dyDescent="0.4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idden="1" x14ac:dyDescent="0.4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42.75" hidden="1" x14ac:dyDescent="0.4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42.75" hidden="1" x14ac:dyDescent="0.4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42.75" hidden="1" x14ac:dyDescent="0.4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2.75" hidden="1" x14ac:dyDescent="0.4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2.75" hidden="1" x14ac:dyDescent="0.4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42.75" hidden="1" x14ac:dyDescent="0.4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42.75" hidden="1" x14ac:dyDescent="0.4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42.75" hidden="1" x14ac:dyDescent="0.4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42.75" hidden="1" x14ac:dyDescent="0.4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42.75" hidden="1" x14ac:dyDescent="0.4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2.75" hidden="1" x14ac:dyDescent="0.4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28.5" hidden="1" x14ac:dyDescent="0.4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42.75" hidden="1" x14ac:dyDescent="0.4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57" hidden="1" x14ac:dyDescent="0.4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42.75" hidden="1" x14ac:dyDescent="0.4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2.75" hidden="1" x14ac:dyDescent="0.4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28.5" hidden="1" x14ac:dyDescent="0.4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2.75" hidden="1" x14ac:dyDescent="0.4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2.75" hidden="1" x14ac:dyDescent="0.4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2.75" hidden="1" x14ac:dyDescent="0.4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42.75" hidden="1" x14ac:dyDescent="0.4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28.5" hidden="1" x14ac:dyDescent="0.4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2.75" hidden="1" x14ac:dyDescent="0.4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42.75" hidden="1" x14ac:dyDescent="0.4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42.75" hidden="1" x14ac:dyDescent="0.4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42.75" hidden="1" x14ac:dyDescent="0.4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57" hidden="1" x14ac:dyDescent="0.4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idden="1" x14ac:dyDescent="0.4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42.75" hidden="1" x14ac:dyDescent="0.4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2.75" hidden="1" x14ac:dyDescent="0.4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28.5" hidden="1" x14ac:dyDescent="0.4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42.75" hidden="1" x14ac:dyDescent="0.4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42.75" hidden="1" x14ac:dyDescent="0.4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57" hidden="1" x14ac:dyDescent="0.4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2.75" hidden="1" x14ac:dyDescent="0.4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42.75" hidden="1" x14ac:dyDescent="0.4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2.75" hidden="1" x14ac:dyDescent="0.4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2.75" hidden="1" x14ac:dyDescent="0.4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2.75" hidden="1" x14ac:dyDescent="0.4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42.75" hidden="1" x14ac:dyDescent="0.4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42.75" hidden="1" x14ac:dyDescent="0.4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2.75" hidden="1" x14ac:dyDescent="0.4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42.75" hidden="1" x14ac:dyDescent="0.4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2.75" hidden="1" x14ac:dyDescent="0.4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42.75" hidden="1" x14ac:dyDescent="0.4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2.75" hidden="1" x14ac:dyDescent="0.4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42.75" hidden="1" x14ac:dyDescent="0.4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42.75" hidden="1" x14ac:dyDescent="0.4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42.75" hidden="1" x14ac:dyDescent="0.4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28.5" hidden="1" x14ac:dyDescent="0.4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28.5" hidden="1" x14ac:dyDescent="0.4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42.75" hidden="1" x14ac:dyDescent="0.4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42.75" hidden="1" x14ac:dyDescent="0.4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42.75" hidden="1" x14ac:dyDescent="0.4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57" hidden="1" x14ac:dyDescent="0.4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28.5" hidden="1" x14ac:dyDescent="0.4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2.75" hidden="1" x14ac:dyDescent="0.4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2.75" hidden="1" x14ac:dyDescent="0.4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2.75" hidden="1" x14ac:dyDescent="0.4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2.75" hidden="1" x14ac:dyDescent="0.4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42.75" hidden="1" x14ac:dyDescent="0.4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2.75" hidden="1" x14ac:dyDescent="0.4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2.75" hidden="1" x14ac:dyDescent="0.4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2.75" hidden="1" x14ac:dyDescent="0.4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2.75" hidden="1" x14ac:dyDescent="0.4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42.75" hidden="1" x14ac:dyDescent="0.4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42.75" hidden="1" x14ac:dyDescent="0.4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42.75" hidden="1" x14ac:dyDescent="0.4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28.5" hidden="1" x14ac:dyDescent="0.4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42.75" hidden="1" x14ac:dyDescent="0.4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42.75" hidden="1" x14ac:dyDescent="0.4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2.75" hidden="1" x14ac:dyDescent="0.4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2.75" hidden="1" x14ac:dyDescent="0.4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2.75" hidden="1" x14ac:dyDescent="0.4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28.5" hidden="1" x14ac:dyDescent="0.4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42.75" hidden="1" x14ac:dyDescent="0.4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28.5" hidden="1" x14ac:dyDescent="0.4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2.75" hidden="1" x14ac:dyDescent="0.4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28.5" hidden="1" x14ac:dyDescent="0.4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2.75" hidden="1" x14ac:dyDescent="0.4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42.75" hidden="1" x14ac:dyDescent="0.4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42.75" hidden="1" x14ac:dyDescent="0.4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42.75" hidden="1" x14ac:dyDescent="0.4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42.75" hidden="1" x14ac:dyDescent="0.4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42.75" hidden="1" x14ac:dyDescent="0.4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2.75" hidden="1" x14ac:dyDescent="0.4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2.75" hidden="1" x14ac:dyDescent="0.4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28.5" hidden="1" x14ac:dyDescent="0.4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42.75" hidden="1" x14ac:dyDescent="0.4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2.75" hidden="1" x14ac:dyDescent="0.4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42.75" hidden="1" x14ac:dyDescent="0.4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28.5" hidden="1" x14ac:dyDescent="0.4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28.5" hidden="1" x14ac:dyDescent="0.4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42.75" hidden="1" x14ac:dyDescent="0.4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2.75" hidden="1" x14ac:dyDescent="0.4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28.5" hidden="1" x14ac:dyDescent="0.4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2.75" hidden="1" x14ac:dyDescent="0.4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42.75" hidden="1" x14ac:dyDescent="0.4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57" hidden="1" x14ac:dyDescent="0.4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42.75" hidden="1" x14ac:dyDescent="0.4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2.75" hidden="1" x14ac:dyDescent="0.4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42.75" hidden="1" x14ac:dyDescent="0.4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28.5" hidden="1" x14ac:dyDescent="0.4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42.75" hidden="1" x14ac:dyDescent="0.4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2.75" hidden="1" x14ac:dyDescent="0.4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42.75" hidden="1" x14ac:dyDescent="0.4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42.75" hidden="1" x14ac:dyDescent="0.4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42.75" hidden="1" x14ac:dyDescent="0.4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2.75" hidden="1" x14ac:dyDescent="0.4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42.75" hidden="1" x14ac:dyDescent="0.4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28.5" hidden="1" x14ac:dyDescent="0.4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42.75" hidden="1" x14ac:dyDescent="0.4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42.75" hidden="1" x14ac:dyDescent="0.4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42.75" hidden="1" x14ac:dyDescent="0.4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42.75" hidden="1" x14ac:dyDescent="0.4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42.75" hidden="1" x14ac:dyDescent="0.4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42.75" hidden="1" x14ac:dyDescent="0.4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42.75" hidden="1" x14ac:dyDescent="0.4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2.75" hidden="1" x14ac:dyDescent="0.4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42.75" hidden="1" x14ac:dyDescent="0.4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28.5" hidden="1" x14ac:dyDescent="0.4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28.5" hidden="1" x14ac:dyDescent="0.4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42.75" hidden="1" x14ac:dyDescent="0.4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2.75" hidden="1" x14ac:dyDescent="0.4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2.75" hidden="1" x14ac:dyDescent="0.4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42.75" hidden="1" x14ac:dyDescent="0.4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2.75" hidden="1" x14ac:dyDescent="0.4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42.75" hidden="1" x14ac:dyDescent="0.4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42.75" hidden="1" x14ac:dyDescent="0.4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28.5" hidden="1" x14ac:dyDescent="0.4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2.75" hidden="1" x14ac:dyDescent="0.4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42.75" hidden="1" x14ac:dyDescent="0.4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57" hidden="1" x14ac:dyDescent="0.4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28.5" hidden="1" x14ac:dyDescent="0.4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57" hidden="1" x14ac:dyDescent="0.4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42.75" hidden="1" x14ac:dyDescent="0.4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2.75" hidden="1" x14ac:dyDescent="0.4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42.75" hidden="1" x14ac:dyDescent="0.4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2.75" hidden="1" x14ac:dyDescent="0.4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42.75" hidden="1" x14ac:dyDescent="0.4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42.75" hidden="1" x14ac:dyDescent="0.4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28.5" hidden="1" x14ac:dyDescent="0.4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42.75" hidden="1" x14ac:dyDescent="0.4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42.75" hidden="1" x14ac:dyDescent="0.4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42.75" hidden="1" x14ac:dyDescent="0.4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2.75" hidden="1" x14ac:dyDescent="0.4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42.75" hidden="1" x14ac:dyDescent="0.4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idden="1" x14ac:dyDescent="0.4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28.5" hidden="1" x14ac:dyDescent="0.4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42.75" hidden="1" x14ac:dyDescent="0.4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2.75" hidden="1" x14ac:dyDescent="0.4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idden="1" x14ac:dyDescent="0.4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42.75" hidden="1" x14ac:dyDescent="0.4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2.75" hidden="1" x14ac:dyDescent="0.4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2.75" hidden="1" x14ac:dyDescent="0.4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42.75" hidden="1" x14ac:dyDescent="0.4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42.75" hidden="1" x14ac:dyDescent="0.4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42.75" hidden="1" x14ac:dyDescent="0.4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42.75" hidden="1" x14ac:dyDescent="0.4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42.75" hidden="1" x14ac:dyDescent="0.4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28.5" hidden="1" x14ac:dyDescent="0.4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42.75" hidden="1" x14ac:dyDescent="0.4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42.75" hidden="1" x14ac:dyDescent="0.4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2.75" hidden="1" x14ac:dyDescent="0.4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42.75" hidden="1" x14ac:dyDescent="0.4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42.75" hidden="1" x14ac:dyDescent="0.4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57" hidden="1" x14ac:dyDescent="0.4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42.75" hidden="1" x14ac:dyDescent="0.4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42.75" hidden="1" x14ac:dyDescent="0.4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2.75" hidden="1" x14ac:dyDescent="0.4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42.75" hidden="1" x14ac:dyDescent="0.4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42.75" hidden="1" x14ac:dyDescent="0.4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idden="1" x14ac:dyDescent="0.4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2.75" hidden="1" x14ac:dyDescent="0.4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2.75" hidden="1" x14ac:dyDescent="0.4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42.75" hidden="1" x14ac:dyDescent="0.4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42.75" hidden="1" x14ac:dyDescent="0.4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42.75" hidden="1" x14ac:dyDescent="0.4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42.75" hidden="1" x14ac:dyDescent="0.4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2.75" hidden="1" x14ac:dyDescent="0.4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28.5" hidden="1" x14ac:dyDescent="0.4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42.75" hidden="1" x14ac:dyDescent="0.4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42.75" hidden="1" x14ac:dyDescent="0.4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28.5" hidden="1" x14ac:dyDescent="0.4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2.75" hidden="1" x14ac:dyDescent="0.4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42.75" hidden="1" x14ac:dyDescent="0.4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42.75" hidden="1" x14ac:dyDescent="0.4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28.5" hidden="1" x14ac:dyDescent="0.4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42.75" hidden="1" x14ac:dyDescent="0.4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2.75" hidden="1" x14ac:dyDescent="0.4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2.75" hidden="1" x14ac:dyDescent="0.4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2.75" hidden="1" x14ac:dyDescent="0.4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2.75" hidden="1" x14ac:dyDescent="0.4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42.75" hidden="1" x14ac:dyDescent="0.4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42.75" hidden="1" x14ac:dyDescent="0.4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28.5" hidden="1" x14ac:dyDescent="0.4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42.75" hidden="1" x14ac:dyDescent="0.4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28.5" hidden="1" x14ac:dyDescent="0.4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2.75" hidden="1" x14ac:dyDescent="0.4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2.75" hidden="1" x14ac:dyDescent="0.4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2.75" hidden="1" x14ac:dyDescent="0.4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2.75" hidden="1" x14ac:dyDescent="0.4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28.5" hidden="1" x14ac:dyDescent="0.4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42.75" hidden="1" x14ac:dyDescent="0.4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42.75" hidden="1" x14ac:dyDescent="0.4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42.75" hidden="1" x14ac:dyDescent="0.4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28.5" hidden="1" x14ac:dyDescent="0.4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42.75" hidden="1" x14ac:dyDescent="0.4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57" hidden="1" x14ac:dyDescent="0.4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2.75" hidden="1" x14ac:dyDescent="0.4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42.75" hidden="1" x14ac:dyDescent="0.4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42.75" hidden="1" x14ac:dyDescent="0.4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2.75" hidden="1" x14ac:dyDescent="0.4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42.75" hidden="1" x14ac:dyDescent="0.4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42.75" hidden="1" x14ac:dyDescent="0.4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42.75" hidden="1" x14ac:dyDescent="0.4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42.75" hidden="1" x14ac:dyDescent="0.4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28.5" hidden="1" x14ac:dyDescent="0.4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idden="1" x14ac:dyDescent="0.4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2.75" hidden="1" x14ac:dyDescent="0.4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28.5" hidden="1" x14ac:dyDescent="0.4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28.5" hidden="1" x14ac:dyDescent="0.4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28.5" hidden="1" x14ac:dyDescent="0.4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42.75" hidden="1" x14ac:dyDescent="0.4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42.75" hidden="1" x14ac:dyDescent="0.4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42.75" hidden="1" x14ac:dyDescent="0.4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42.75" hidden="1" x14ac:dyDescent="0.4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42.75" hidden="1" x14ac:dyDescent="0.4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57" hidden="1" x14ac:dyDescent="0.4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42.75" hidden="1" x14ac:dyDescent="0.4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2.75" hidden="1" x14ac:dyDescent="0.4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42.75" hidden="1" x14ac:dyDescent="0.4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28.5" hidden="1" x14ac:dyDescent="0.4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28.5" hidden="1" x14ac:dyDescent="0.4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2.75" hidden="1" x14ac:dyDescent="0.4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57" hidden="1" x14ac:dyDescent="0.4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42.75" hidden="1" x14ac:dyDescent="0.4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42.75" hidden="1" x14ac:dyDescent="0.4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42.75" hidden="1" x14ac:dyDescent="0.4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2.75" hidden="1" x14ac:dyDescent="0.4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42.75" hidden="1" x14ac:dyDescent="0.4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28.5" hidden="1" x14ac:dyDescent="0.4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2.75" hidden="1" x14ac:dyDescent="0.4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42.75" hidden="1" x14ac:dyDescent="0.4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42.75" hidden="1" x14ac:dyDescent="0.4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2.75" hidden="1" x14ac:dyDescent="0.4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2.75" hidden="1" x14ac:dyDescent="0.4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42.75" hidden="1" x14ac:dyDescent="0.4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2.75" hidden="1" x14ac:dyDescent="0.4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28.5" hidden="1" x14ac:dyDescent="0.4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42.75" hidden="1" x14ac:dyDescent="0.4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42.75" hidden="1" x14ac:dyDescent="0.4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42.75" hidden="1" x14ac:dyDescent="0.4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28.5" hidden="1" x14ac:dyDescent="0.4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2.75" hidden="1" x14ac:dyDescent="0.4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28.5" hidden="1" x14ac:dyDescent="0.4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42.75" hidden="1" x14ac:dyDescent="0.4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2.75" hidden="1" x14ac:dyDescent="0.4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42.75" hidden="1" x14ac:dyDescent="0.4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2.75" hidden="1" x14ac:dyDescent="0.4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2.75" hidden="1" x14ac:dyDescent="0.4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2.75" hidden="1" x14ac:dyDescent="0.4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42.75" hidden="1" x14ac:dyDescent="0.4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42.75" hidden="1" x14ac:dyDescent="0.4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2.75" hidden="1" x14ac:dyDescent="0.4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2.75" hidden="1" x14ac:dyDescent="0.4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42.75" hidden="1" x14ac:dyDescent="0.4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2.75" hidden="1" x14ac:dyDescent="0.4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57" hidden="1" x14ac:dyDescent="0.4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42.75" hidden="1" x14ac:dyDescent="0.4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57" hidden="1" x14ac:dyDescent="0.4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2.75" hidden="1" x14ac:dyDescent="0.4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28.5" hidden="1" x14ac:dyDescent="0.4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42.75" hidden="1" x14ac:dyDescent="0.4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28.5" hidden="1" x14ac:dyDescent="0.4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42.75" hidden="1" x14ac:dyDescent="0.4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2.75" hidden="1" x14ac:dyDescent="0.4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2.75" hidden="1" x14ac:dyDescent="0.4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28.5" hidden="1" x14ac:dyDescent="0.4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42.75" hidden="1" x14ac:dyDescent="0.4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42.75" hidden="1" x14ac:dyDescent="0.4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28.5" hidden="1" x14ac:dyDescent="0.4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42.75" hidden="1" x14ac:dyDescent="0.4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42.75" hidden="1" x14ac:dyDescent="0.4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2.75" hidden="1" x14ac:dyDescent="0.4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57" hidden="1" x14ac:dyDescent="0.4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57" hidden="1" x14ac:dyDescent="0.4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2.75" hidden="1" x14ac:dyDescent="0.4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2.75" hidden="1" x14ac:dyDescent="0.4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2.75" hidden="1" x14ac:dyDescent="0.4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42.75" hidden="1" x14ac:dyDescent="0.4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42.75" hidden="1" x14ac:dyDescent="0.4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2.75" hidden="1" x14ac:dyDescent="0.4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2.75" hidden="1" x14ac:dyDescent="0.4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42.75" hidden="1" x14ac:dyDescent="0.4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42.75" hidden="1" x14ac:dyDescent="0.4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42.75" hidden="1" x14ac:dyDescent="0.4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57" hidden="1" x14ac:dyDescent="0.4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2.75" hidden="1" x14ac:dyDescent="0.4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idden="1" x14ac:dyDescent="0.4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42.75" hidden="1" x14ac:dyDescent="0.4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42.75" hidden="1" x14ac:dyDescent="0.4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2.75" hidden="1" x14ac:dyDescent="0.4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2.75" hidden="1" x14ac:dyDescent="0.4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2.75" hidden="1" x14ac:dyDescent="0.4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2.75" hidden="1" x14ac:dyDescent="0.4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2.75" hidden="1" x14ac:dyDescent="0.4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2.75" hidden="1" x14ac:dyDescent="0.4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2.75" hidden="1" x14ac:dyDescent="0.4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42.75" hidden="1" x14ac:dyDescent="0.4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2.75" hidden="1" x14ac:dyDescent="0.4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42.75" hidden="1" x14ac:dyDescent="0.4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42.75" hidden="1" x14ac:dyDescent="0.4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42.75" hidden="1" x14ac:dyDescent="0.4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42.75" hidden="1" x14ac:dyDescent="0.4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42.75" hidden="1" x14ac:dyDescent="0.4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28.5" hidden="1" x14ac:dyDescent="0.4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42.75" hidden="1" x14ac:dyDescent="0.4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42.75" hidden="1" x14ac:dyDescent="0.4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42.75" hidden="1" x14ac:dyDescent="0.4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42.75" hidden="1" x14ac:dyDescent="0.4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42.75" hidden="1" x14ac:dyDescent="0.4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28.5" hidden="1" x14ac:dyDescent="0.4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28.5" hidden="1" x14ac:dyDescent="0.4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42.75" hidden="1" x14ac:dyDescent="0.4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idden="1" x14ac:dyDescent="0.4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2.75" hidden="1" x14ac:dyDescent="0.4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2.75" hidden="1" x14ac:dyDescent="0.4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42.75" hidden="1" x14ac:dyDescent="0.4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57" hidden="1" x14ac:dyDescent="0.4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2.75" hidden="1" x14ac:dyDescent="0.4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42.75" hidden="1" x14ac:dyDescent="0.4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57" hidden="1" x14ac:dyDescent="0.4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42.75" hidden="1" x14ac:dyDescent="0.4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42.75" hidden="1" x14ac:dyDescent="0.4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42.75" hidden="1" x14ac:dyDescent="0.4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42.75" hidden="1" x14ac:dyDescent="0.4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2.75" hidden="1" x14ac:dyDescent="0.4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42.75" hidden="1" x14ac:dyDescent="0.4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42.75" hidden="1" x14ac:dyDescent="0.4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57" hidden="1" x14ac:dyDescent="0.4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42.75" hidden="1" x14ac:dyDescent="0.4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42.75" hidden="1" x14ac:dyDescent="0.4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42.75" hidden="1" x14ac:dyDescent="0.4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2.75" hidden="1" x14ac:dyDescent="0.4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42.75" hidden="1" x14ac:dyDescent="0.4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2.75" hidden="1" x14ac:dyDescent="0.4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42.75" hidden="1" x14ac:dyDescent="0.4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2.75" hidden="1" x14ac:dyDescent="0.4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57" hidden="1" x14ac:dyDescent="0.4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42.75" hidden="1" x14ac:dyDescent="0.4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28.5" hidden="1" x14ac:dyDescent="0.4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42.75" hidden="1" x14ac:dyDescent="0.4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42.75" hidden="1" x14ac:dyDescent="0.4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2.75" hidden="1" x14ac:dyDescent="0.4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42.75" hidden="1" x14ac:dyDescent="0.4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idden="1" x14ac:dyDescent="0.4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42.75" hidden="1" x14ac:dyDescent="0.4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2.75" hidden="1" x14ac:dyDescent="0.4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42.75" hidden="1" x14ac:dyDescent="0.4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42.75" hidden="1" x14ac:dyDescent="0.4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57" hidden="1" x14ac:dyDescent="0.4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42.75" hidden="1" x14ac:dyDescent="0.4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2.75" hidden="1" x14ac:dyDescent="0.4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28.5" hidden="1" x14ac:dyDescent="0.4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42.75" hidden="1" x14ac:dyDescent="0.4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42.75" hidden="1" x14ac:dyDescent="0.4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42.75" hidden="1" x14ac:dyDescent="0.4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42.75" hidden="1" x14ac:dyDescent="0.4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42.75" hidden="1" x14ac:dyDescent="0.4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2.75" hidden="1" x14ac:dyDescent="0.4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2.75" hidden="1" x14ac:dyDescent="0.4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42.75" hidden="1" x14ac:dyDescent="0.4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42.75" hidden="1" x14ac:dyDescent="0.4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2.75" hidden="1" x14ac:dyDescent="0.4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42.75" hidden="1" x14ac:dyDescent="0.4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28.5" hidden="1" x14ac:dyDescent="0.4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28.5" hidden="1" x14ac:dyDescent="0.4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42.75" hidden="1" x14ac:dyDescent="0.4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42.75" hidden="1" x14ac:dyDescent="0.4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42.75" hidden="1" x14ac:dyDescent="0.4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2.75" hidden="1" x14ac:dyDescent="0.4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42.75" hidden="1" x14ac:dyDescent="0.4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42.75" hidden="1" x14ac:dyDescent="0.4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2.75" hidden="1" x14ac:dyDescent="0.4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idden="1" x14ac:dyDescent="0.4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28.5" hidden="1" x14ac:dyDescent="0.4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42.75" hidden="1" x14ac:dyDescent="0.4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2.75" hidden="1" x14ac:dyDescent="0.4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42.75" hidden="1" x14ac:dyDescent="0.4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42.75" hidden="1" x14ac:dyDescent="0.4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42.75" hidden="1" x14ac:dyDescent="0.4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57" hidden="1" x14ac:dyDescent="0.4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42.75" hidden="1" x14ac:dyDescent="0.4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42.75" hidden="1" x14ac:dyDescent="0.4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42.75" hidden="1" x14ac:dyDescent="0.4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42.75" hidden="1" x14ac:dyDescent="0.4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2.75" hidden="1" x14ac:dyDescent="0.4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42.75" hidden="1" x14ac:dyDescent="0.4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42.75" hidden="1" x14ac:dyDescent="0.4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57" hidden="1" x14ac:dyDescent="0.4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42.75" hidden="1" x14ac:dyDescent="0.4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2.75" hidden="1" x14ac:dyDescent="0.4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42.75" hidden="1" x14ac:dyDescent="0.4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42.75" hidden="1" x14ac:dyDescent="0.4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42.75" hidden="1" x14ac:dyDescent="0.4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28.5" hidden="1" x14ac:dyDescent="0.4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2.75" hidden="1" x14ac:dyDescent="0.4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42.75" hidden="1" x14ac:dyDescent="0.4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2.75" hidden="1" x14ac:dyDescent="0.4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2.75" hidden="1" x14ac:dyDescent="0.4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2.75" hidden="1" x14ac:dyDescent="0.4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42.75" hidden="1" x14ac:dyDescent="0.4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28.5" hidden="1" x14ac:dyDescent="0.4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42.75" x14ac:dyDescent="0.4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2.75" hidden="1" x14ac:dyDescent="0.4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42.75" hidden="1" x14ac:dyDescent="0.4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2.75" hidden="1" x14ac:dyDescent="0.4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42.75" hidden="1" x14ac:dyDescent="0.4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42.75" hidden="1" x14ac:dyDescent="0.4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28.5" hidden="1" x14ac:dyDescent="0.4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42.75" hidden="1" x14ac:dyDescent="0.4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42.75" x14ac:dyDescent="0.4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42.75" hidden="1" x14ac:dyDescent="0.4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42.75" hidden="1" x14ac:dyDescent="0.4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42.75" hidden="1" x14ac:dyDescent="0.4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2.75" hidden="1" x14ac:dyDescent="0.4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2.75" hidden="1" x14ac:dyDescent="0.4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42.75" hidden="1" x14ac:dyDescent="0.4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28.5" x14ac:dyDescent="0.4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42.75" hidden="1" x14ac:dyDescent="0.4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42.75" hidden="1" x14ac:dyDescent="0.4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2.75" hidden="1" x14ac:dyDescent="0.4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42.75" hidden="1" x14ac:dyDescent="0.4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42.75" hidden="1" x14ac:dyDescent="0.4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42.75" hidden="1" x14ac:dyDescent="0.4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42.75" hidden="1" x14ac:dyDescent="0.4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57" hidden="1" x14ac:dyDescent="0.4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2.75" hidden="1" x14ac:dyDescent="0.4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57" hidden="1" x14ac:dyDescent="0.4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42.75" hidden="1" x14ac:dyDescent="0.4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42.75" hidden="1" x14ac:dyDescent="0.4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42.75" hidden="1" x14ac:dyDescent="0.4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57" hidden="1" x14ac:dyDescent="0.4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42.75" hidden="1" x14ac:dyDescent="0.4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2.75" hidden="1" x14ac:dyDescent="0.4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2.75" hidden="1" x14ac:dyDescent="0.4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28.5" hidden="1" x14ac:dyDescent="0.4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42.75" hidden="1" x14ac:dyDescent="0.4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2.75" hidden="1" x14ac:dyDescent="0.4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2.75" hidden="1" x14ac:dyDescent="0.4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42.75" hidden="1" x14ac:dyDescent="0.4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2.75" hidden="1" x14ac:dyDescent="0.4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42.75" hidden="1" x14ac:dyDescent="0.4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42.75" hidden="1" x14ac:dyDescent="0.4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57" hidden="1" x14ac:dyDescent="0.4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42.75" hidden="1" x14ac:dyDescent="0.4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42.75" hidden="1" x14ac:dyDescent="0.4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42.75" hidden="1" x14ac:dyDescent="0.4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2.75" hidden="1" x14ac:dyDescent="0.4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28.5" hidden="1" x14ac:dyDescent="0.4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42.75" hidden="1" x14ac:dyDescent="0.4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2.75" hidden="1" x14ac:dyDescent="0.4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42.75" hidden="1" x14ac:dyDescent="0.4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28.5" hidden="1" x14ac:dyDescent="0.4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42.75" hidden="1" x14ac:dyDescent="0.4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42.75" hidden="1" x14ac:dyDescent="0.4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42.75" hidden="1" x14ac:dyDescent="0.4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2.75" hidden="1" x14ac:dyDescent="0.4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57" hidden="1" x14ac:dyDescent="0.4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42.75" hidden="1" x14ac:dyDescent="0.4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42.75" hidden="1" x14ac:dyDescent="0.4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2.75" hidden="1" x14ac:dyDescent="0.4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42.75" hidden="1" x14ac:dyDescent="0.4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28.5" hidden="1" x14ac:dyDescent="0.4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2.75" hidden="1" x14ac:dyDescent="0.4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42.75" hidden="1" x14ac:dyDescent="0.4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42.75" hidden="1" x14ac:dyDescent="0.4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2.75" hidden="1" x14ac:dyDescent="0.4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42.75" hidden="1" x14ac:dyDescent="0.4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42.75" hidden="1" x14ac:dyDescent="0.4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idden="1" x14ac:dyDescent="0.4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42.75" hidden="1" x14ac:dyDescent="0.4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42.75" hidden="1" x14ac:dyDescent="0.4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2.75" hidden="1" x14ac:dyDescent="0.4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idden="1" x14ac:dyDescent="0.4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2.75" hidden="1" x14ac:dyDescent="0.4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42.75" hidden="1" x14ac:dyDescent="0.4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28.5" hidden="1" x14ac:dyDescent="0.4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42.75" hidden="1" x14ac:dyDescent="0.4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42.75" hidden="1" x14ac:dyDescent="0.4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42.75" hidden="1" x14ac:dyDescent="0.4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42.75" hidden="1" x14ac:dyDescent="0.4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2.75" hidden="1" x14ac:dyDescent="0.4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28.5" hidden="1" x14ac:dyDescent="0.4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42.75" hidden="1" x14ac:dyDescent="0.4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42.75" hidden="1" x14ac:dyDescent="0.4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42.75" hidden="1" x14ac:dyDescent="0.4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28.5" hidden="1" x14ac:dyDescent="0.4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28.5" hidden="1" x14ac:dyDescent="0.4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2.75" hidden="1" x14ac:dyDescent="0.4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42.75" hidden="1" x14ac:dyDescent="0.4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2.75" hidden="1" x14ac:dyDescent="0.4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2.75" hidden="1" x14ac:dyDescent="0.4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2.75" hidden="1" x14ac:dyDescent="0.4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2.75" hidden="1" x14ac:dyDescent="0.4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42.75" hidden="1" x14ac:dyDescent="0.4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2.75" hidden="1" x14ac:dyDescent="0.4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42.75" hidden="1" x14ac:dyDescent="0.4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42.75" hidden="1" x14ac:dyDescent="0.4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42.75" hidden="1" x14ac:dyDescent="0.4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42.75" hidden="1" x14ac:dyDescent="0.4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42.75" hidden="1" x14ac:dyDescent="0.4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2.75" hidden="1" x14ac:dyDescent="0.4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42.75" hidden="1" x14ac:dyDescent="0.4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42.75" hidden="1" x14ac:dyDescent="0.4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42.75" hidden="1" x14ac:dyDescent="0.4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2.75" hidden="1" x14ac:dyDescent="0.4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42.75" hidden="1" x14ac:dyDescent="0.4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42.75" hidden="1" x14ac:dyDescent="0.4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28.5" hidden="1" x14ac:dyDescent="0.4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42.75" hidden="1" x14ac:dyDescent="0.4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42.75" hidden="1" x14ac:dyDescent="0.4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71.25" hidden="1" x14ac:dyDescent="0.4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42.75" hidden="1" x14ac:dyDescent="0.4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2.75" hidden="1" x14ac:dyDescent="0.4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57" hidden="1" x14ac:dyDescent="0.4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28.5" hidden="1" x14ac:dyDescent="0.4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42.75" hidden="1" x14ac:dyDescent="0.4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57" hidden="1" x14ac:dyDescent="0.4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2.75" hidden="1" x14ac:dyDescent="0.4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2.75" hidden="1" x14ac:dyDescent="0.4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2.75" hidden="1" x14ac:dyDescent="0.4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28.5" hidden="1" x14ac:dyDescent="0.4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42.75" hidden="1" x14ac:dyDescent="0.4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2.75" hidden="1" x14ac:dyDescent="0.4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2.75" hidden="1" x14ac:dyDescent="0.4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42.75" hidden="1" x14ac:dyDescent="0.4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42.75" hidden="1" x14ac:dyDescent="0.4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2.75" hidden="1" x14ac:dyDescent="0.4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42.75" hidden="1" x14ac:dyDescent="0.4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42.75" hidden="1" x14ac:dyDescent="0.4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28.5" hidden="1" x14ac:dyDescent="0.4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42.75" hidden="1" x14ac:dyDescent="0.4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28.5" hidden="1" x14ac:dyDescent="0.4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42.75" hidden="1" x14ac:dyDescent="0.4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42.75" hidden="1" x14ac:dyDescent="0.4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42.75" hidden="1" x14ac:dyDescent="0.4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42.75" hidden="1" x14ac:dyDescent="0.4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2.75" hidden="1" x14ac:dyDescent="0.4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42.75" hidden="1" x14ac:dyDescent="0.4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42.75" hidden="1" x14ac:dyDescent="0.4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28.5" hidden="1" x14ac:dyDescent="0.4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idden="1" x14ac:dyDescent="0.4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42.75" hidden="1" x14ac:dyDescent="0.4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42.75" hidden="1" x14ac:dyDescent="0.4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28.5" hidden="1" x14ac:dyDescent="0.4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42.75" hidden="1" x14ac:dyDescent="0.4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2.75" hidden="1" x14ac:dyDescent="0.4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42.75" hidden="1" x14ac:dyDescent="0.4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42.75" hidden="1" x14ac:dyDescent="0.4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42.75" hidden="1" x14ac:dyDescent="0.4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2.75" hidden="1" x14ac:dyDescent="0.4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2.75" hidden="1" x14ac:dyDescent="0.4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42.75" hidden="1" x14ac:dyDescent="0.4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2.75" hidden="1" x14ac:dyDescent="0.4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57" hidden="1" x14ac:dyDescent="0.4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2.75" hidden="1" x14ac:dyDescent="0.4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28.5" hidden="1" x14ac:dyDescent="0.4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42.75" hidden="1" x14ac:dyDescent="0.4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42.75" hidden="1" x14ac:dyDescent="0.4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2.75" hidden="1" x14ac:dyDescent="0.4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42.75" hidden="1" x14ac:dyDescent="0.4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42.75" hidden="1" x14ac:dyDescent="0.4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42.75" hidden="1" x14ac:dyDescent="0.4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57" hidden="1" x14ac:dyDescent="0.4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42.75" hidden="1" x14ac:dyDescent="0.4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42.75" hidden="1" x14ac:dyDescent="0.4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42.75" hidden="1" x14ac:dyDescent="0.4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42.75" hidden="1" x14ac:dyDescent="0.4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28.5" hidden="1" x14ac:dyDescent="0.4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42.75" hidden="1" x14ac:dyDescent="0.4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42.75" hidden="1" x14ac:dyDescent="0.4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42.75" hidden="1" x14ac:dyDescent="0.4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2.75" hidden="1" x14ac:dyDescent="0.4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42.75" hidden="1" x14ac:dyDescent="0.4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28.5" hidden="1" x14ac:dyDescent="0.4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2.75" hidden="1" x14ac:dyDescent="0.4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2.75" hidden="1" x14ac:dyDescent="0.4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42.75" hidden="1" x14ac:dyDescent="0.4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42.75" hidden="1" x14ac:dyDescent="0.4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42.75" hidden="1" x14ac:dyDescent="0.4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42.75" hidden="1" x14ac:dyDescent="0.4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57" hidden="1" x14ac:dyDescent="0.4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42.75" hidden="1" x14ac:dyDescent="0.4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28.5" hidden="1" x14ac:dyDescent="0.4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42.75" hidden="1" x14ac:dyDescent="0.4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2.75" hidden="1" x14ac:dyDescent="0.4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42.75" hidden="1" x14ac:dyDescent="0.4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42.75" hidden="1" x14ac:dyDescent="0.4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idden="1" x14ac:dyDescent="0.4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42.75" hidden="1" x14ac:dyDescent="0.4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2.75" hidden="1" x14ac:dyDescent="0.4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28.5" hidden="1" x14ac:dyDescent="0.4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42.75" hidden="1" x14ac:dyDescent="0.4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42.75" hidden="1" x14ac:dyDescent="0.4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42.75" hidden="1" x14ac:dyDescent="0.4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42.75" hidden="1" x14ac:dyDescent="0.4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2.75" hidden="1" x14ac:dyDescent="0.4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2.75" hidden="1" x14ac:dyDescent="0.4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28.5" hidden="1" x14ac:dyDescent="0.4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42.75" hidden="1" x14ac:dyDescent="0.4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2.75" hidden="1" x14ac:dyDescent="0.4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28.5" hidden="1" x14ac:dyDescent="0.4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idden="1" x14ac:dyDescent="0.4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42.75" hidden="1" x14ac:dyDescent="0.4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28.5" hidden="1" x14ac:dyDescent="0.4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idden="1" x14ac:dyDescent="0.4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71.25" hidden="1" x14ac:dyDescent="0.4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42.75" hidden="1" x14ac:dyDescent="0.4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42.75" hidden="1" x14ac:dyDescent="0.4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42.75" hidden="1" x14ac:dyDescent="0.4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42.75" hidden="1" x14ac:dyDescent="0.4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28.5" hidden="1" x14ac:dyDescent="0.4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28.5" hidden="1" x14ac:dyDescent="0.4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42.75" hidden="1" x14ac:dyDescent="0.4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42.75" hidden="1" x14ac:dyDescent="0.4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42.75" hidden="1" x14ac:dyDescent="0.4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42.75" hidden="1" x14ac:dyDescent="0.4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28.5" hidden="1" x14ac:dyDescent="0.4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57" hidden="1" x14ac:dyDescent="0.4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42.75" hidden="1" x14ac:dyDescent="0.4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42.75" hidden="1" x14ac:dyDescent="0.4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57" hidden="1" x14ac:dyDescent="0.4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2.75" hidden="1" x14ac:dyDescent="0.4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57" hidden="1" x14ac:dyDescent="0.4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57" hidden="1" x14ac:dyDescent="0.4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42.75" hidden="1" x14ac:dyDescent="0.4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28.5" hidden="1" x14ac:dyDescent="0.4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42.75" hidden="1" x14ac:dyDescent="0.4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28.5" hidden="1" x14ac:dyDescent="0.4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42.75" hidden="1" x14ac:dyDescent="0.4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57" hidden="1" x14ac:dyDescent="0.4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42.75" hidden="1" x14ac:dyDescent="0.4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2.75" hidden="1" x14ac:dyDescent="0.4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2.75" hidden="1" x14ac:dyDescent="0.4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42.75" hidden="1" x14ac:dyDescent="0.4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2.75" hidden="1" x14ac:dyDescent="0.4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42.75" hidden="1" x14ac:dyDescent="0.4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28.5" hidden="1" x14ac:dyDescent="0.4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28.5" hidden="1" x14ac:dyDescent="0.4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28.5" hidden="1" x14ac:dyDescent="0.4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2.75" hidden="1" x14ac:dyDescent="0.4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42.75" hidden="1" x14ac:dyDescent="0.4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42.75" hidden="1" x14ac:dyDescent="0.4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2.75" hidden="1" x14ac:dyDescent="0.4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42.75" hidden="1" x14ac:dyDescent="0.4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42.75" hidden="1" x14ac:dyDescent="0.4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42.75" hidden="1" x14ac:dyDescent="0.4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28.5" hidden="1" x14ac:dyDescent="0.4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2.75" hidden="1" x14ac:dyDescent="0.4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28.5" hidden="1" x14ac:dyDescent="0.4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42.75" hidden="1" x14ac:dyDescent="0.4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42.75" hidden="1" x14ac:dyDescent="0.4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2.75" hidden="1" x14ac:dyDescent="0.4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42.75" hidden="1" x14ac:dyDescent="0.4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42.75" hidden="1" x14ac:dyDescent="0.4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57" hidden="1" x14ac:dyDescent="0.4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42.75" hidden="1" x14ac:dyDescent="0.4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2.75" hidden="1" x14ac:dyDescent="0.4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42.75" hidden="1" x14ac:dyDescent="0.4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28.5" hidden="1" x14ac:dyDescent="0.4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2.75" hidden="1" x14ac:dyDescent="0.4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42.75" hidden="1" x14ac:dyDescent="0.4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57" hidden="1" x14ac:dyDescent="0.4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2.75" hidden="1" x14ac:dyDescent="0.4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2.75" hidden="1" x14ac:dyDescent="0.4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42.75" hidden="1" x14ac:dyDescent="0.4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42.75" hidden="1" x14ac:dyDescent="0.4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42.75" hidden="1" x14ac:dyDescent="0.4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42.75" x14ac:dyDescent="0.4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57" hidden="1" x14ac:dyDescent="0.4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2.75" hidden="1" x14ac:dyDescent="0.4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2.75" hidden="1" x14ac:dyDescent="0.4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42.75" x14ac:dyDescent="0.4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2.75" x14ac:dyDescent="0.4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42.75" hidden="1" x14ac:dyDescent="0.4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42.75" hidden="1" x14ac:dyDescent="0.4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2.75" hidden="1" x14ac:dyDescent="0.4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28.5" hidden="1" x14ac:dyDescent="0.4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42.75" hidden="1" x14ac:dyDescent="0.4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2.75" hidden="1" x14ac:dyDescent="0.4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42.75" hidden="1" x14ac:dyDescent="0.4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42.75" x14ac:dyDescent="0.4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2.75" hidden="1" x14ac:dyDescent="0.4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42.75" hidden="1" x14ac:dyDescent="0.4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42.75" hidden="1" x14ac:dyDescent="0.4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42.75" x14ac:dyDescent="0.4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42.75" hidden="1" x14ac:dyDescent="0.4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42.75" hidden="1" x14ac:dyDescent="0.4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2.75" hidden="1" x14ac:dyDescent="0.4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2.75" hidden="1" x14ac:dyDescent="0.4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42.75" hidden="1" x14ac:dyDescent="0.4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42.75" hidden="1" x14ac:dyDescent="0.4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28.5" hidden="1" x14ac:dyDescent="0.4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42.75" hidden="1" x14ac:dyDescent="0.4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42.75" hidden="1" x14ac:dyDescent="0.4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57" hidden="1" x14ac:dyDescent="0.4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42.75" hidden="1" x14ac:dyDescent="0.4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28.5" hidden="1" x14ac:dyDescent="0.4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42.75" hidden="1" x14ac:dyDescent="0.4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28.5" hidden="1" x14ac:dyDescent="0.4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28.5" hidden="1" x14ac:dyDescent="0.4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57" hidden="1" x14ac:dyDescent="0.4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42.75" hidden="1" x14ac:dyDescent="0.4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28.5" hidden="1" x14ac:dyDescent="0.4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42.75" hidden="1" x14ac:dyDescent="0.4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2.75" hidden="1" x14ac:dyDescent="0.4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2.75" hidden="1" x14ac:dyDescent="0.4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42.75" hidden="1" x14ac:dyDescent="0.4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28.5" hidden="1" x14ac:dyDescent="0.4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2.75" hidden="1" x14ac:dyDescent="0.4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42.75" hidden="1" x14ac:dyDescent="0.4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2.75" hidden="1" x14ac:dyDescent="0.4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2.75" hidden="1" x14ac:dyDescent="0.4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2.75" hidden="1" x14ac:dyDescent="0.4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42.75" hidden="1" x14ac:dyDescent="0.4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42.75" hidden="1" x14ac:dyDescent="0.4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42.75" hidden="1" x14ac:dyDescent="0.4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28.5" hidden="1" x14ac:dyDescent="0.4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42.75" hidden="1" x14ac:dyDescent="0.4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42.75" hidden="1" x14ac:dyDescent="0.4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42.75" hidden="1" x14ac:dyDescent="0.4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57" hidden="1" x14ac:dyDescent="0.4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28.5" hidden="1" x14ac:dyDescent="0.4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2.75" hidden="1" x14ac:dyDescent="0.4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2.75" hidden="1" x14ac:dyDescent="0.4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2.75" hidden="1" x14ac:dyDescent="0.4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2.75" hidden="1" x14ac:dyDescent="0.4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42.75" hidden="1" x14ac:dyDescent="0.4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28.5" hidden="1" x14ac:dyDescent="0.4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42.75" hidden="1" x14ac:dyDescent="0.4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42.75" hidden="1" x14ac:dyDescent="0.4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42.75" hidden="1" x14ac:dyDescent="0.4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28.5" hidden="1" x14ac:dyDescent="0.4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2.75" hidden="1" x14ac:dyDescent="0.4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42.75" hidden="1" x14ac:dyDescent="0.4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42.75" hidden="1" x14ac:dyDescent="0.4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2.75" hidden="1" x14ac:dyDescent="0.4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42.75" hidden="1" x14ac:dyDescent="0.4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28.5" hidden="1" x14ac:dyDescent="0.4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42.75" hidden="1" x14ac:dyDescent="0.4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2.75" hidden="1" x14ac:dyDescent="0.4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2.75" hidden="1" x14ac:dyDescent="0.4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28.5" hidden="1" x14ac:dyDescent="0.4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28.5" hidden="1" x14ac:dyDescent="0.4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28.5" hidden="1" x14ac:dyDescent="0.4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0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2.75" hidden="1" x14ac:dyDescent="0.4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2.75" hidden="1" x14ac:dyDescent="0.4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42.75" hidden="1" x14ac:dyDescent="0.4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2.75" hidden="1" x14ac:dyDescent="0.4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2.75" hidden="1" x14ac:dyDescent="0.4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42.75" hidden="1" x14ac:dyDescent="0.4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idden="1" x14ac:dyDescent="0.4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2.75" hidden="1" x14ac:dyDescent="0.4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42.75" hidden="1" x14ac:dyDescent="0.4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2.75" hidden="1" x14ac:dyDescent="0.4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42.75" hidden="1" x14ac:dyDescent="0.4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42.75" hidden="1" x14ac:dyDescent="0.4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42.75" hidden="1" x14ac:dyDescent="0.4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42.75" hidden="1" x14ac:dyDescent="0.4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42.75" hidden="1" x14ac:dyDescent="0.4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42.75" hidden="1" x14ac:dyDescent="0.4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28.5" hidden="1" x14ac:dyDescent="0.4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42.75" hidden="1" x14ac:dyDescent="0.4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42.75" hidden="1" x14ac:dyDescent="0.4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2.75" hidden="1" x14ac:dyDescent="0.4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hidden="1" x14ac:dyDescent="0.4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42.75" hidden="1" x14ac:dyDescent="0.4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28.5" hidden="1" x14ac:dyDescent="0.4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42.75" hidden="1" x14ac:dyDescent="0.4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42.75" hidden="1" x14ac:dyDescent="0.4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71.25" hidden="1" x14ac:dyDescent="0.4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42.75" hidden="1" x14ac:dyDescent="0.4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2.75" hidden="1" x14ac:dyDescent="0.4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57" hidden="1" x14ac:dyDescent="0.4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42.75" hidden="1" x14ac:dyDescent="0.4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42.75" hidden="1" x14ac:dyDescent="0.4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42.75" hidden="1" x14ac:dyDescent="0.4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2.75" hidden="1" x14ac:dyDescent="0.4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42.75" hidden="1" x14ac:dyDescent="0.4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42.75" hidden="1" x14ac:dyDescent="0.4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2.75" hidden="1" x14ac:dyDescent="0.4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42.75" hidden="1" x14ac:dyDescent="0.4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hidden="1" x14ac:dyDescent="0.4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42.75" hidden="1" x14ac:dyDescent="0.4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2.75" hidden="1" x14ac:dyDescent="0.4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42.75" hidden="1" x14ac:dyDescent="0.4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57" hidden="1" x14ac:dyDescent="0.4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42.75" hidden="1" x14ac:dyDescent="0.4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2.75" hidden="1" x14ac:dyDescent="0.4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28.5" hidden="1" x14ac:dyDescent="0.4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28.5" hidden="1" x14ac:dyDescent="0.4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2.75" hidden="1" x14ac:dyDescent="0.4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42.75" hidden="1" x14ac:dyDescent="0.4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2.75" hidden="1" x14ac:dyDescent="0.4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42.75" hidden="1" x14ac:dyDescent="0.4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2.75" hidden="1" x14ac:dyDescent="0.4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71.25" hidden="1" x14ac:dyDescent="0.4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2.75" hidden="1" x14ac:dyDescent="0.4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28.5" hidden="1" x14ac:dyDescent="0.4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42.75" hidden="1" x14ac:dyDescent="0.4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2.75" hidden="1" x14ac:dyDescent="0.4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42.75" hidden="1" x14ac:dyDescent="0.4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42.75" hidden="1" x14ac:dyDescent="0.4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42.75" hidden="1" x14ac:dyDescent="0.4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42.75" hidden="1" x14ac:dyDescent="0.4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42.75" hidden="1" x14ac:dyDescent="0.4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42.75" hidden="1" x14ac:dyDescent="0.4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42.75" hidden="1" x14ac:dyDescent="0.4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2.75" hidden="1" x14ac:dyDescent="0.4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0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2.75" hidden="1" x14ac:dyDescent="0.4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2.75" hidden="1" x14ac:dyDescent="0.4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42.75" hidden="1" x14ac:dyDescent="0.4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2.75" hidden="1" x14ac:dyDescent="0.4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42.75" hidden="1" x14ac:dyDescent="0.4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28.5" hidden="1" x14ac:dyDescent="0.4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42.75" hidden="1" x14ac:dyDescent="0.4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2.75" hidden="1" x14ac:dyDescent="0.4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2.75" hidden="1" x14ac:dyDescent="0.4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28.5" hidden="1" x14ac:dyDescent="0.4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28.5" hidden="1" x14ac:dyDescent="0.4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42.75" hidden="1" x14ac:dyDescent="0.4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42.75" hidden="1" x14ac:dyDescent="0.4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28.5" hidden="1" x14ac:dyDescent="0.4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2.75" hidden="1" x14ac:dyDescent="0.4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42.75" hidden="1" x14ac:dyDescent="0.4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42.75" hidden="1" x14ac:dyDescent="0.4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42.75" hidden="1" x14ac:dyDescent="0.4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42.75" hidden="1" x14ac:dyDescent="0.4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42.75" hidden="1" x14ac:dyDescent="0.4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42.75" hidden="1" x14ac:dyDescent="0.4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42.75" hidden="1" x14ac:dyDescent="0.4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42.75" hidden="1" x14ac:dyDescent="0.4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42.75" hidden="1" x14ac:dyDescent="0.4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42.75" hidden="1" x14ac:dyDescent="0.4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28.5" hidden="1" x14ac:dyDescent="0.4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2.75" hidden="1" x14ac:dyDescent="0.4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42.75" hidden="1" x14ac:dyDescent="0.4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42.75" hidden="1" x14ac:dyDescent="0.4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2.75" hidden="1" x14ac:dyDescent="0.4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28.5" hidden="1" x14ac:dyDescent="0.4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28.5" hidden="1" x14ac:dyDescent="0.4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42.75" hidden="1" x14ac:dyDescent="0.4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2.75" hidden="1" x14ac:dyDescent="0.4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42.75" hidden="1" x14ac:dyDescent="0.4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42.75" hidden="1" x14ac:dyDescent="0.4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42.75" hidden="1" x14ac:dyDescent="0.4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2.75" hidden="1" x14ac:dyDescent="0.4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42.75" hidden="1" x14ac:dyDescent="0.4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2.75" hidden="1" x14ac:dyDescent="0.4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2.75" hidden="1" x14ac:dyDescent="0.4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28.5" hidden="1" x14ac:dyDescent="0.4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28.5" hidden="1" x14ac:dyDescent="0.4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2.75" hidden="1" x14ac:dyDescent="0.4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42.75" hidden="1" x14ac:dyDescent="0.4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2.75" hidden="1" x14ac:dyDescent="0.4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2.75" hidden="1" x14ac:dyDescent="0.4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42.75" hidden="1" x14ac:dyDescent="0.4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42.75" hidden="1" x14ac:dyDescent="0.4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42.75" hidden="1" x14ac:dyDescent="0.4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42.75" hidden="1" x14ac:dyDescent="0.4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42.75" hidden="1" x14ac:dyDescent="0.4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42.75" hidden="1" x14ac:dyDescent="0.4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42.75" hidden="1" x14ac:dyDescent="0.4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42.75" hidden="1" x14ac:dyDescent="0.4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42.75" hidden="1" x14ac:dyDescent="0.4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42.75" hidden="1" x14ac:dyDescent="0.4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42.75" hidden="1" x14ac:dyDescent="0.4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42.75" hidden="1" x14ac:dyDescent="0.4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42.75" hidden="1" x14ac:dyDescent="0.4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2.75" hidden="1" x14ac:dyDescent="0.4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42.75" hidden="1" x14ac:dyDescent="0.4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42.75" hidden="1" x14ac:dyDescent="0.4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42.75" hidden="1" x14ac:dyDescent="0.4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0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2.75" hidden="1" x14ac:dyDescent="0.4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2.75" hidden="1" x14ac:dyDescent="0.4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28.5" hidden="1" x14ac:dyDescent="0.4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2.75" hidden="1" x14ac:dyDescent="0.4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28.5" hidden="1" x14ac:dyDescent="0.4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42.75" hidden="1" x14ac:dyDescent="0.4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2.75" hidden="1" x14ac:dyDescent="0.4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42.75" hidden="1" x14ac:dyDescent="0.4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42.75" hidden="1" x14ac:dyDescent="0.4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2.75" hidden="1" x14ac:dyDescent="0.4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2.75" hidden="1" x14ac:dyDescent="0.4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42.75" hidden="1" x14ac:dyDescent="0.4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2.75" hidden="1" x14ac:dyDescent="0.4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28.5" hidden="1" x14ac:dyDescent="0.4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57" hidden="1" x14ac:dyDescent="0.4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2.75" hidden="1" x14ac:dyDescent="0.4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2.75" hidden="1" x14ac:dyDescent="0.4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42.75" hidden="1" x14ac:dyDescent="0.4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42.75" hidden="1" x14ac:dyDescent="0.4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2.75" hidden="1" x14ac:dyDescent="0.4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42.75" hidden="1" x14ac:dyDescent="0.4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2.75" hidden="1" x14ac:dyDescent="0.4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42.75" hidden="1" x14ac:dyDescent="0.4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57" hidden="1" x14ac:dyDescent="0.4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2.75" hidden="1" x14ac:dyDescent="0.4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42.75" hidden="1" x14ac:dyDescent="0.4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57" hidden="1" x14ac:dyDescent="0.4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2.75" hidden="1" x14ac:dyDescent="0.4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2.75" hidden="1" x14ac:dyDescent="0.4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42.75" hidden="1" x14ac:dyDescent="0.4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2.75" hidden="1" x14ac:dyDescent="0.4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42.75" hidden="1" x14ac:dyDescent="0.4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42.75" hidden="1" x14ac:dyDescent="0.4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2.75" hidden="1" x14ac:dyDescent="0.4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42.75" hidden="1" x14ac:dyDescent="0.4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42.75" hidden="1" x14ac:dyDescent="0.4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42.75" hidden="1" x14ac:dyDescent="0.4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42.75" hidden="1" x14ac:dyDescent="0.4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2.75" hidden="1" x14ac:dyDescent="0.4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2.75" hidden="1" x14ac:dyDescent="0.4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2.75" hidden="1" x14ac:dyDescent="0.4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42.75" hidden="1" x14ac:dyDescent="0.4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42.75" hidden="1" x14ac:dyDescent="0.4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42.75" hidden="1" x14ac:dyDescent="0.4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42.75" hidden="1" x14ac:dyDescent="0.4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42.75" hidden="1" x14ac:dyDescent="0.4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28.5" hidden="1" x14ac:dyDescent="0.4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42.75" hidden="1" x14ac:dyDescent="0.4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42.75" hidden="1" x14ac:dyDescent="0.4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42.75" hidden="1" x14ac:dyDescent="0.4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42.75" hidden="1" x14ac:dyDescent="0.4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42.75" hidden="1" x14ac:dyDescent="0.4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2.75" hidden="1" x14ac:dyDescent="0.4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42.75" hidden="1" x14ac:dyDescent="0.4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28.5" hidden="1" x14ac:dyDescent="0.4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2.75" hidden="1" x14ac:dyDescent="0.4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2.75" hidden="1" x14ac:dyDescent="0.4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42.75" hidden="1" x14ac:dyDescent="0.4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42.75" hidden="1" x14ac:dyDescent="0.4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42.75" hidden="1" x14ac:dyDescent="0.4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2.75" hidden="1" x14ac:dyDescent="0.4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42.75" hidden="1" x14ac:dyDescent="0.4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42.75" hidden="1" x14ac:dyDescent="0.4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42.75" hidden="1" x14ac:dyDescent="0.4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0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28.5" hidden="1" x14ac:dyDescent="0.4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2.75" hidden="1" x14ac:dyDescent="0.4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42.75" hidden="1" x14ac:dyDescent="0.4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2.75" hidden="1" x14ac:dyDescent="0.4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42.75" hidden="1" x14ac:dyDescent="0.4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2.75" hidden="1" x14ac:dyDescent="0.4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2.75" hidden="1" x14ac:dyDescent="0.4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42.75" hidden="1" x14ac:dyDescent="0.4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2.75" hidden="1" x14ac:dyDescent="0.4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28.5" hidden="1" x14ac:dyDescent="0.4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hidden="1" x14ac:dyDescent="0.4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2.75" hidden="1" x14ac:dyDescent="0.4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42.75" hidden="1" x14ac:dyDescent="0.4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28.5" hidden="1" x14ac:dyDescent="0.4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42.75" hidden="1" x14ac:dyDescent="0.4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42.75" hidden="1" x14ac:dyDescent="0.4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42.75" hidden="1" x14ac:dyDescent="0.4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42.75" hidden="1" x14ac:dyDescent="0.4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2.75" hidden="1" x14ac:dyDescent="0.4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42.75" hidden="1" x14ac:dyDescent="0.4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2.75" hidden="1" x14ac:dyDescent="0.4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2.75" hidden="1" x14ac:dyDescent="0.4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2.75" hidden="1" x14ac:dyDescent="0.4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2.75" hidden="1" x14ac:dyDescent="0.4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42.75" hidden="1" x14ac:dyDescent="0.4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2.75" hidden="1" x14ac:dyDescent="0.4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2.75" hidden="1" x14ac:dyDescent="0.4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42.75" hidden="1" x14ac:dyDescent="0.4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42.75" hidden="1" x14ac:dyDescent="0.4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2.75" hidden="1" x14ac:dyDescent="0.4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42.75" hidden="1" x14ac:dyDescent="0.4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42.75" hidden="1" x14ac:dyDescent="0.4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42.75" hidden="1" x14ac:dyDescent="0.4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42.75" hidden="1" x14ac:dyDescent="0.4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42.75" hidden="1" x14ac:dyDescent="0.4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2.75" hidden="1" x14ac:dyDescent="0.4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42.75" hidden="1" x14ac:dyDescent="0.4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42.75" hidden="1" x14ac:dyDescent="0.4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42.75" hidden="1" x14ac:dyDescent="0.4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42.75" hidden="1" x14ac:dyDescent="0.4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42.75" hidden="1" x14ac:dyDescent="0.4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42.75" hidden="1" x14ac:dyDescent="0.4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42.75" hidden="1" x14ac:dyDescent="0.4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42.75" hidden="1" x14ac:dyDescent="0.4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2.75" hidden="1" x14ac:dyDescent="0.4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42.75" hidden="1" x14ac:dyDescent="0.4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2.75" hidden="1" x14ac:dyDescent="0.4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42.75" hidden="1" x14ac:dyDescent="0.4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85.5" hidden="1" x14ac:dyDescent="0.4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42.75" hidden="1" x14ac:dyDescent="0.4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42.75" hidden="1" x14ac:dyDescent="0.4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42.75" hidden="1" x14ac:dyDescent="0.4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42.75" hidden="1" x14ac:dyDescent="0.4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42.75" hidden="1" x14ac:dyDescent="0.4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2.75" hidden="1" x14ac:dyDescent="0.4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42.75" hidden="1" x14ac:dyDescent="0.4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42.75" hidden="1" x14ac:dyDescent="0.4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2.75" hidden="1" x14ac:dyDescent="0.4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2.75" hidden="1" x14ac:dyDescent="0.4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42.75" hidden="1" x14ac:dyDescent="0.4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2.75" hidden="1" x14ac:dyDescent="0.4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42.75" hidden="1" x14ac:dyDescent="0.4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2.75" hidden="1" x14ac:dyDescent="0.4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28.5" hidden="1" x14ac:dyDescent="0.4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0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42.75" hidden="1" x14ac:dyDescent="0.4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2.75" hidden="1" x14ac:dyDescent="0.4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2.75" hidden="1" x14ac:dyDescent="0.4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42.75" hidden="1" x14ac:dyDescent="0.4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2.75" hidden="1" x14ac:dyDescent="0.4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42.75" hidden="1" x14ac:dyDescent="0.4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42.75" hidden="1" x14ac:dyDescent="0.4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2.75" hidden="1" x14ac:dyDescent="0.4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42.75" hidden="1" x14ac:dyDescent="0.4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42.75" hidden="1" x14ac:dyDescent="0.4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hidden="1" x14ac:dyDescent="0.4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42.75" hidden="1" x14ac:dyDescent="0.4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57" hidden="1" x14ac:dyDescent="0.4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28.5" hidden="1" x14ac:dyDescent="0.4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2.75" hidden="1" x14ac:dyDescent="0.4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42.75" hidden="1" x14ac:dyDescent="0.4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42.75" hidden="1" x14ac:dyDescent="0.4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42.75" hidden="1" x14ac:dyDescent="0.4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42.75" hidden="1" x14ac:dyDescent="0.4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57" hidden="1" x14ac:dyDescent="0.4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42.75" hidden="1" x14ac:dyDescent="0.4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42.75" hidden="1" x14ac:dyDescent="0.4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2.75" hidden="1" x14ac:dyDescent="0.4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28.5" hidden="1" x14ac:dyDescent="0.4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42.75" hidden="1" x14ac:dyDescent="0.4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42.75" hidden="1" x14ac:dyDescent="0.4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2.75" hidden="1" x14ac:dyDescent="0.4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2.75" hidden="1" x14ac:dyDescent="0.4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42.75" hidden="1" x14ac:dyDescent="0.4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42.75" hidden="1" x14ac:dyDescent="0.4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42.75" hidden="1" x14ac:dyDescent="0.4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42.75" hidden="1" x14ac:dyDescent="0.4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42.75" hidden="1" x14ac:dyDescent="0.4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2.75" hidden="1" x14ac:dyDescent="0.4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42.75" hidden="1" x14ac:dyDescent="0.4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42.75" hidden="1" x14ac:dyDescent="0.4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42.75" hidden="1" x14ac:dyDescent="0.4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2.75" hidden="1" x14ac:dyDescent="0.4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42.75" hidden="1" x14ac:dyDescent="0.4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42.75" hidden="1" x14ac:dyDescent="0.4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99.75" hidden="1" x14ac:dyDescent="0.4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42.75" hidden="1" x14ac:dyDescent="0.4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42.75" hidden="1" x14ac:dyDescent="0.4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28.5" hidden="1" x14ac:dyDescent="0.4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42.75" hidden="1" x14ac:dyDescent="0.4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42.75" hidden="1" x14ac:dyDescent="0.4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42.75" hidden="1" x14ac:dyDescent="0.4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2.75" hidden="1" x14ac:dyDescent="0.4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2.75" hidden="1" x14ac:dyDescent="0.4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2.75" hidden="1" x14ac:dyDescent="0.4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2.75" hidden="1" x14ac:dyDescent="0.4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28.5" hidden="1" x14ac:dyDescent="0.4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28.5" hidden="1" x14ac:dyDescent="0.4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42.75" hidden="1" x14ac:dyDescent="0.4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42.75" hidden="1" x14ac:dyDescent="0.4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2.75" hidden="1" x14ac:dyDescent="0.4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2.75" hidden="1" x14ac:dyDescent="0.4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2.75" hidden="1" x14ac:dyDescent="0.4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42.75" hidden="1" x14ac:dyDescent="0.4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2.75" hidden="1" x14ac:dyDescent="0.4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42.75" hidden="1" x14ac:dyDescent="0.4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2.75" hidden="1" x14ac:dyDescent="0.4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42.75" hidden="1" x14ac:dyDescent="0.4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85.5" hidden="1" x14ac:dyDescent="0.4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0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2.75" hidden="1" x14ac:dyDescent="0.4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idden="1" x14ac:dyDescent="0.4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2.75" hidden="1" x14ac:dyDescent="0.4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2.75" hidden="1" x14ac:dyDescent="0.4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2.75" hidden="1" x14ac:dyDescent="0.4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42.75" hidden="1" x14ac:dyDescent="0.4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42.75" hidden="1" x14ac:dyDescent="0.4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2.75" hidden="1" x14ac:dyDescent="0.4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2.75" hidden="1" x14ac:dyDescent="0.4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42.75" hidden="1" x14ac:dyDescent="0.4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28.5" hidden="1" x14ac:dyDescent="0.4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2.75" hidden="1" x14ac:dyDescent="0.4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28.5" hidden="1" x14ac:dyDescent="0.4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2.75" hidden="1" x14ac:dyDescent="0.4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2.75" hidden="1" x14ac:dyDescent="0.4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28.5" hidden="1" x14ac:dyDescent="0.4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2.75" hidden="1" x14ac:dyDescent="0.4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57" hidden="1" x14ac:dyDescent="0.4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42.75" hidden="1" x14ac:dyDescent="0.4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42.75" hidden="1" x14ac:dyDescent="0.4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57" hidden="1" x14ac:dyDescent="0.4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42.75" hidden="1" x14ac:dyDescent="0.4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28.5" hidden="1" x14ac:dyDescent="0.4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42.75" hidden="1" x14ac:dyDescent="0.4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42.75" hidden="1" x14ac:dyDescent="0.4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2.75" hidden="1" x14ac:dyDescent="0.4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42.75" hidden="1" x14ac:dyDescent="0.4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2.75" hidden="1" x14ac:dyDescent="0.4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28.5" hidden="1" x14ac:dyDescent="0.4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2.75" hidden="1" x14ac:dyDescent="0.4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42.75" hidden="1" x14ac:dyDescent="0.4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42.75" hidden="1" x14ac:dyDescent="0.4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42.75" hidden="1" x14ac:dyDescent="0.4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42.75" hidden="1" x14ac:dyDescent="0.4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42.75" hidden="1" x14ac:dyDescent="0.4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42.75" hidden="1" x14ac:dyDescent="0.4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42.75" hidden="1" x14ac:dyDescent="0.4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28.5" hidden="1" x14ac:dyDescent="0.4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28.5" hidden="1" x14ac:dyDescent="0.4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71.25" hidden="1" x14ac:dyDescent="0.4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42.75" hidden="1" x14ac:dyDescent="0.4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42.75" hidden="1" x14ac:dyDescent="0.4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42.75" hidden="1" x14ac:dyDescent="0.4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42.75" hidden="1" x14ac:dyDescent="0.4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42.75" hidden="1" x14ac:dyDescent="0.4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42.75" x14ac:dyDescent="0.4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42.75" hidden="1" x14ac:dyDescent="0.4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42.75" x14ac:dyDescent="0.4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2.75" hidden="1" x14ac:dyDescent="0.4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42.75" hidden="1" x14ac:dyDescent="0.4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28.5" hidden="1" x14ac:dyDescent="0.4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2.75" hidden="1" x14ac:dyDescent="0.4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57" hidden="1" x14ac:dyDescent="0.4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28.5" hidden="1" x14ac:dyDescent="0.4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42.75" hidden="1" x14ac:dyDescent="0.4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71.25" hidden="1" x14ac:dyDescent="0.4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42.75" hidden="1" x14ac:dyDescent="0.4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57" hidden="1" x14ac:dyDescent="0.4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2.75" hidden="1" x14ac:dyDescent="0.4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2.75" hidden="1" x14ac:dyDescent="0.4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42.75" hidden="1" x14ac:dyDescent="0.4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2.75" hidden="1" x14ac:dyDescent="0.4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42.75" x14ac:dyDescent="0.4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28.5" hidden="1" x14ac:dyDescent="0.4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0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2.75" hidden="1" x14ac:dyDescent="0.4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2.75" hidden="1" x14ac:dyDescent="0.4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42.75" hidden="1" x14ac:dyDescent="0.4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42.75" hidden="1" x14ac:dyDescent="0.4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42.75" hidden="1" x14ac:dyDescent="0.4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42.75" hidden="1" x14ac:dyDescent="0.4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42.75" hidden="1" x14ac:dyDescent="0.4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42.75" hidden="1" x14ac:dyDescent="0.4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42.75" hidden="1" x14ac:dyDescent="0.4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28.5" hidden="1" x14ac:dyDescent="0.4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2.75" hidden="1" x14ac:dyDescent="0.4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57" hidden="1" x14ac:dyDescent="0.4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42.75" hidden="1" x14ac:dyDescent="0.4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42.75" hidden="1" x14ac:dyDescent="0.4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42.75" hidden="1" x14ac:dyDescent="0.4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42.75" hidden="1" x14ac:dyDescent="0.4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42.75" hidden="1" x14ac:dyDescent="0.4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idden="1" x14ac:dyDescent="0.4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42.75" hidden="1" x14ac:dyDescent="0.4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42.75" hidden="1" x14ac:dyDescent="0.4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42.75" hidden="1" x14ac:dyDescent="0.4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42.75" hidden="1" x14ac:dyDescent="0.4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42.75" hidden="1" x14ac:dyDescent="0.4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42.75" hidden="1" x14ac:dyDescent="0.4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2.75" hidden="1" x14ac:dyDescent="0.4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42.75" hidden="1" x14ac:dyDescent="0.4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42.75" hidden="1" x14ac:dyDescent="0.4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42.75" hidden="1" x14ac:dyDescent="0.4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42.75" hidden="1" x14ac:dyDescent="0.4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28.5" hidden="1" x14ac:dyDescent="0.4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42.75" hidden="1" x14ac:dyDescent="0.4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42.75" hidden="1" x14ac:dyDescent="0.4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57" hidden="1" x14ac:dyDescent="0.4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2.75" hidden="1" x14ac:dyDescent="0.4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2.75" hidden="1" x14ac:dyDescent="0.4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42.75" hidden="1" x14ac:dyDescent="0.4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2.75" hidden="1" x14ac:dyDescent="0.4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2.75" hidden="1" x14ac:dyDescent="0.4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42.75" hidden="1" x14ac:dyDescent="0.4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42.75" hidden="1" x14ac:dyDescent="0.4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42.75" hidden="1" x14ac:dyDescent="0.4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42.75" hidden="1" x14ac:dyDescent="0.4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28.5" hidden="1" x14ac:dyDescent="0.4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28.5" hidden="1" x14ac:dyDescent="0.4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42.75" hidden="1" x14ac:dyDescent="0.4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42.75" hidden="1" x14ac:dyDescent="0.4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57" hidden="1" x14ac:dyDescent="0.4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2.75" hidden="1" x14ac:dyDescent="0.4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42.75" hidden="1" x14ac:dyDescent="0.4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42.75" hidden="1" x14ac:dyDescent="0.4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42.75" hidden="1" x14ac:dyDescent="0.4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28.5" hidden="1" x14ac:dyDescent="0.4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42.75" hidden="1" x14ac:dyDescent="0.4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42.75" hidden="1" x14ac:dyDescent="0.4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42.75" hidden="1" x14ac:dyDescent="0.4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42.75" hidden="1" x14ac:dyDescent="0.4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42.75" hidden="1" x14ac:dyDescent="0.4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2.75" hidden="1" x14ac:dyDescent="0.4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42.75" hidden="1" x14ac:dyDescent="0.4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42.75" hidden="1" x14ac:dyDescent="0.4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2.75" hidden="1" x14ac:dyDescent="0.4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28.5" hidden="1" x14ac:dyDescent="0.4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28.5" hidden="1" x14ac:dyDescent="0.4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42.75" hidden="1" x14ac:dyDescent="0.4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0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2.75" hidden="1" x14ac:dyDescent="0.4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2.75" hidden="1" x14ac:dyDescent="0.4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42.75" hidden="1" x14ac:dyDescent="0.4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2.75" hidden="1" x14ac:dyDescent="0.4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2.75" hidden="1" x14ac:dyDescent="0.4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2.75" hidden="1" x14ac:dyDescent="0.4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28.5" hidden="1" x14ac:dyDescent="0.4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28.5" hidden="1" x14ac:dyDescent="0.4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42.75" hidden="1" x14ac:dyDescent="0.4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57" hidden="1" x14ac:dyDescent="0.4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28.5" hidden="1" x14ac:dyDescent="0.4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42.75" hidden="1" x14ac:dyDescent="0.4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42.75" hidden="1" x14ac:dyDescent="0.4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2.75" hidden="1" x14ac:dyDescent="0.4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2.75" hidden="1" x14ac:dyDescent="0.4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42.75" hidden="1" x14ac:dyDescent="0.4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42.75" hidden="1" x14ac:dyDescent="0.4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2.75" hidden="1" x14ac:dyDescent="0.4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42.75" hidden="1" x14ac:dyDescent="0.4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42.75" hidden="1" x14ac:dyDescent="0.4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2.75" hidden="1" x14ac:dyDescent="0.4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42.75" hidden="1" x14ac:dyDescent="0.4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28.5" hidden="1" x14ac:dyDescent="0.4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2.75" hidden="1" x14ac:dyDescent="0.4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28.5" hidden="1" x14ac:dyDescent="0.4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28.5" hidden="1" x14ac:dyDescent="0.4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42.75" hidden="1" x14ac:dyDescent="0.4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42.75" hidden="1" x14ac:dyDescent="0.4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2.75" hidden="1" x14ac:dyDescent="0.4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42.75" hidden="1" x14ac:dyDescent="0.4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28.5" hidden="1" x14ac:dyDescent="0.4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42.75" hidden="1" x14ac:dyDescent="0.4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2.75" hidden="1" x14ac:dyDescent="0.4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idden="1" x14ac:dyDescent="0.4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28.5" hidden="1" x14ac:dyDescent="0.4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42.75" hidden="1" x14ac:dyDescent="0.4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2.75" hidden="1" x14ac:dyDescent="0.4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85.5" hidden="1" x14ac:dyDescent="0.4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2.75" hidden="1" x14ac:dyDescent="0.4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57" x14ac:dyDescent="0.4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42.75" hidden="1" x14ac:dyDescent="0.4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2.75" hidden="1" x14ac:dyDescent="0.4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42.75" x14ac:dyDescent="0.4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42.75" hidden="1" x14ac:dyDescent="0.4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2.75" hidden="1" x14ac:dyDescent="0.4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28.5" hidden="1" x14ac:dyDescent="0.4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28.5" hidden="1" x14ac:dyDescent="0.4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42.75" hidden="1" x14ac:dyDescent="0.4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42.75" x14ac:dyDescent="0.4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2.75" x14ac:dyDescent="0.4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28.5" hidden="1" x14ac:dyDescent="0.4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2.75" hidden="1" x14ac:dyDescent="0.4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42.75" hidden="1" x14ac:dyDescent="0.4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42.75" hidden="1" x14ac:dyDescent="0.4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42.75" hidden="1" x14ac:dyDescent="0.4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42.75" hidden="1" x14ac:dyDescent="0.4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2.75" hidden="1" x14ac:dyDescent="0.4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42.75" x14ac:dyDescent="0.4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28.5" hidden="1" x14ac:dyDescent="0.4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2.75" hidden="1" x14ac:dyDescent="0.4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28.5" hidden="1" x14ac:dyDescent="0.4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42.75" hidden="1" x14ac:dyDescent="0.4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2.75" hidden="1" x14ac:dyDescent="0.4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57" hidden="1" x14ac:dyDescent="0.4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0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2.75" hidden="1" x14ac:dyDescent="0.4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28.5" hidden="1" x14ac:dyDescent="0.4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28.5" hidden="1" x14ac:dyDescent="0.4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2.75" hidden="1" x14ac:dyDescent="0.4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42.75" hidden="1" x14ac:dyDescent="0.4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42.75" x14ac:dyDescent="0.4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2.75" hidden="1" x14ac:dyDescent="0.4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42.75" hidden="1" x14ac:dyDescent="0.4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42.75" x14ac:dyDescent="0.4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2.75" hidden="1" x14ac:dyDescent="0.4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2.75" hidden="1" x14ac:dyDescent="0.4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71.25" hidden="1" x14ac:dyDescent="0.4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2.75" x14ac:dyDescent="0.4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42.75" hidden="1" x14ac:dyDescent="0.4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28.5" hidden="1" x14ac:dyDescent="0.4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28.5" hidden="1" x14ac:dyDescent="0.4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42.75" hidden="1" x14ac:dyDescent="0.4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42.75" x14ac:dyDescent="0.4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2.75" x14ac:dyDescent="0.4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42.75" hidden="1" x14ac:dyDescent="0.4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42.75" hidden="1" x14ac:dyDescent="0.4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42.75" hidden="1" x14ac:dyDescent="0.4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28.5" hidden="1" x14ac:dyDescent="0.4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42.75" hidden="1" x14ac:dyDescent="0.4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2.75" hidden="1" x14ac:dyDescent="0.4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2.75" hidden="1" x14ac:dyDescent="0.4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28.5" hidden="1" x14ac:dyDescent="0.4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42.75" hidden="1" x14ac:dyDescent="0.4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2.75" hidden="1" x14ac:dyDescent="0.4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42.75" hidden="1" x14ac:dyDescent="0.4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42.75" hidden="1" x14ac:dyDescent="0.4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2.75" hidden="1" x14ac:dyDescent="0.4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42.75" hidden="1" x14ac:dyDescent="0.4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42.75" hidden="1" x14ac:dyDescent="0.4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42.75" hidden="1" x14ac:dyDescent="0.4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42.75" hidden="1" x14ac:dyDescent="0.4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42.75" hidden="1" x14ac:dyDescent="0.4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42.75" hidden="1" x14ac:dyDescent="0.4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28.5" hidden="1" x14ac:dyDescent="0.4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57" hidden="1" x14ac:dyDescent="0.4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42.75" hidden="1" x14ac:dyDescent="0.4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2.75" hidden="1" x14ac:dyDescent="0.4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42.75" hidden="1" x14ac:dyDescent="0.4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2.75" hidden="1" x14ac:dyDescent="0.4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42.75" hidden="1" x14ac:dyDescent="0.4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57" hidden="1" x14ac:dyDescent="0.4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42.75" hidden="1" x14ac:dyDescent="0.4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42.75" hidden="1" x14ac:dyDescent="0.4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42.75" hidden="1" x14ac:dyDescent="0.4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28.5" hidden="1" x14ac:dyDescent="0.4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57" hidden="1" x14ac:dyDescent="0.4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42.75" hidden="1" x14ac:dyDescent="0.4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42.75" hidden="1" x14ac:dyDescent="0.4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2.75" hidden="1" x14ac:dyDescent="0.4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42.75" hidden="1" x14ac:dyDescent="0.4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42.75" hidden="1" x14ac:dyDescent="0.4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42.75" hidden="1" x14ac:dyDescent="0.4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42.75" hidden="1" x14ac:dyDescent="0.4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42.75" hidden="1" x14ac:dyDescent="0.4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2.75" hidden="1" x14ac:dyDescent="0.4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28.5" hidden="1" x14ac:dyDescent="0.4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57" hidden="1" x14ac:dyDescent="0.4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42.75" hidden="1" x14ac:dyDescent="0.4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2.75" hidden="1" x14ac:dyDescent="0.4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0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42.75" hidden="1" x14ac:dyDescent="0.4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2.75" hidden="1" x14ac:dyDescent="0.4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42.75" hidden="1" x14ac:dyDescent="0.4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42.75" hidden="1" x14ac:dyDescent="0.4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57" hidden="1" x14ac:dyDescent="0.4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2.75" hidden="1" x14ac:dyDescent="0.4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2.75" hidden="1" x14ac:dyDescent="0.4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42.75" hidden="1" x14ac:dyDescent="0.4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42.75" hidden="1" x14ac:dyDescent="0.4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28.5" hidden="1" x14ac:dyDescent="0.4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2.75" hidden="1" x14ac:dyDescent="0.4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2.75" hidden="1" x14ac:dyDescent="0.4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28.5" hidden="1" x14ac:dyDescent="0.4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28.5" hidden="1" x14ac:dyDescent="0.4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42.75" hidden="1" x14ac:dyDescent="0.4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42.75" hidden="1" x14ac:dyDescent="0.4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42.75" hidden="1" x14ac:dyDescent="0.4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57" hidden="1" x14ac:dyDescent="0.4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2.75" hidden="1" x14ac:dyDescent="0.4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42.75" hidden="1" x14ac:dyDescent="0.4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hidden="1" x14ac:dyDescent="0.4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28.5" hidden="1" x14ac:dyDescent="0.4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42.75" hidden="1" x14ac:dyDescent="0.4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42.75" hidden="1" x14ac:dyDescent="0.4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2.75" hidden="1" x14ac:dyDescent="0.4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28.5" hidden="1" x14ac:dyDescent="0.4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2.75" hidden="1" x14ac:dyDescent="0.4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x14ac:dyDescent="0.4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28.5" hidden="1" x14ac:dyDescent="0.4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42.75" hidden="1" x14ac:dyDescent="0.4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28.5" hidden="1" x14ac:dyDescent="0.4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42.75" hidden="1" x14ac:dyDescent="0.4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42.75" hidden="1" x14ac:dyDescent="0.4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42.75" hidden="1" x14ac:dyDescent="0.4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2.75" hidden="1" x14ac:dyDescent="0.4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42.75" x14ac:dyDescent="0.4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42.75" hidden="1" x14ac:dyDescent="0.4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2.75" hidden="1" x14ac:dyDescent="0.4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2.75" x14ac:dyDescent="0.4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42.75" x14ac:dyDescent="0.4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28.5" hidden="1" x14ac:dyDescent="0.4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42.75" hidden="1" x14ac:dyDescent="0.4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57" x14ac:dyDescent="0.4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2.75" hidden="1" x14ac:dyDescent="0.4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2.75" hidden="1" x14ac:dyDescent="0.4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idden="1" x14ac:dyDescent="0.4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42.75" hidden="1" x14ac:dyDescent="0.4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42.75" hidden="1" x14ac:dyDescent="0.4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2.75" hidden="1" x14ac:dyDescent="0.4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42.75" hidden="1" x14ac:dyDescent="0.4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28.5" hidden="1" x14ac:dyDescent="0.4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42.75" hidden="1" x14ac:dyDescent="0.4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42.75" hidden="1" x14ac:dyDescent="0.4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42.75" hidden="1" x14ac:dyDescent="0.4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42.75" hidden="1" x14ac:dyDescent="0.4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42.75" hidden="1" x14ac:dyDescent="0.4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42.75" hidden="1" x14ac:dyDescent="0.4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57" hidden="1" x14ac:dyDescent="0.4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2.75" hidden="1" x14ac:dyDescent="0.4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28.5" hidden="1" x14ac:dyDescent="0.4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42.75" hidden="1" x14ac:dyDescent="0.4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42.75" hidden="1" x14ac:dyDescent="0.4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57" hidden="1" x14ac:dyDescent="0.4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idden="1" x14ac:dyDescent="0.4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0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42.75" hidden="1" x14ac:dyDescent="0.4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2.75" hidden="1" x14ac:dyDescent="0.4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28.5" hidden="1" x14ac:dyDescent="0.4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42.75" hidden="1" x14ac:dyDescent="0.4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2.75" hidden="1" x14ac:dyDescent="0.4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2.75" hidden="1" x14ac:dyDescent="0.4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2.75" hidden="1" x14ac:dyDescent="0.4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2.75" hidden="1" x14ac:dyDescent="0.4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2.75" hidden="1" x14ac:dyDescent="0.4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42.75" hidden="1" x14ac:dyDescent="0.4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42.75" hidden="1" x14ac:dyDescent="0.4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42.75" hidden="1" x14ac:dyDescent="0.4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2.75" hidden="1" x14ac:dyDescent="0.4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42.75" hidden="1" x14ac:dyDescent="0.4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2.75" hidden="1" x14ac:dyDescent="0.4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42.75" hidden="1" x14ac:dyDescent="0.4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42.75" hidden="1" x14ac:dyDescent="0.4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42.75" hidden="1" x14ac:dyDescent="0.4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42.75" hidden="1" x14ac:dyDescent="0.4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2.75" hidden="1" x14ac:dyDescent="0.4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2.75" hidden="1" x14ac:dyDescent="0.4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28.5" hidden="1" x14ac:dyDescent="0.4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42.75" hidden="1" x14ac:dyDescent="0.4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42.75" hidden="1" x14ac:dyDescent="0.4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42.75" hidden="1" x14ac:dyDescent="0.4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42.75" hidden="1" x14ac:dyDescent="0.4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42.75" hidden="1" x14ac:dyDescent="0.4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42.75" hidden="1" x14ac:dyDescent="0.4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42.75" hidden="1" x14ac:dyDescent="0.4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2.75" hidden="1" x14ac:dyDescent="0.4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57" hidden="1" x14ac:dyDescent="0.4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42.75" hidden="1" x14ac:dyDescent="0.4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2.75" hidden="1" x14ac:dyDescent="0.4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42.75" hidden="1" x14ac:dyDescent="0.4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42.75" hidden="1" x14ac:dyDescent="0.4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42.75" hidden="1" x14ac:dyDescent="0.4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57" hidden="1" x14ac:dyDescent="0.4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2.75" hidden="1" x14ac:dyDescent="0.4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2.75" hidden="1" x14ac:dyDescent="0.4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42.75" hidden="1" x14ac:dyDescent="0.4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42.75" hidden="1" x14ac:dyDescent="0.4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28.5" hidden="1" x14ac:dyDescent="0.4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42.75" hidden="1" x14ac:dyDescent="0.4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42.75" hidden="1" x14ac:dyDescent="0.4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42.75" hidden="1" x14ac:dyDescent="0.4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42.75" hidden="1" x14ac:dyDescent="0.4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42.75" hidden="1" x14ac:dyDescent="0.4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42.75" hidden="1" x14ac:dyDescent="0.4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2.75" hidden="1" x14ac:dyDescent="0.4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42.75" hidden="1" x14ac:dyDescent="0.4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42.75" hidden="1" x14ac:dyDescent="0.4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42.75" hidden="1" x14ac:dyDescent="0.4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2.75" hidden="1" x14ac:dyDescent="0.4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42.75" hidden="1" x14ac:dyDescent="0.4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42.75" hidden="1" x14ac:dyDescent="0.4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42.75" hidden="1" x14ac:dyDescent="0.4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42.75" hidden="1" x14ac:dyDescent="0.4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42.75" hidden="1" x14ac:dyDescent="0.4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42.75" hidden="1" x14ac:dyDescent="0.4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2.75" hidden="1" x14ac:dyDescent="0.4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42.75" hidden="1" x14ac:dyDescent="0.4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42.75" hidden="1" x14ac:dyDescent="0.4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42.75" hidden="1" x14ac:dyDescent="0.4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2.75" hidden="1" x14ac:dyDescent="0.4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0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42.75" hidden="1" x14ac:dyDescent="0.4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57" hidden="1" x14ac:dyDescent="0.4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42.75" hidden="1" x14ac:dyDescent="0.4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42.75" hidden="1" x14ac:dyDescent="0.4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42.75" hidden="1" x14ac:dyDescent="0.4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42.75" hidden="1" x14ac:dyDescent="0.4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42.75" hidden="1" x14ac:dyDescent="0.4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42.75" hidden="1" x14ac:dyDescent="0.4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42.75" hidden="1" x14ac:dyDescent="0.4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42.75" hidden="1" x14ac:dyDescent="0.4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42.75" hidden="1" x14ac:dyDescent="0.4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42.75" hidden="1" x14ac:dyDescent="0.4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28.5" hidden="1" x14ac:dyDescent="0.4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57" hidden="1" x14ac:dyDescent="0.4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42.75" hidden="1" x14ac:dyDescent="0.4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42.75" hidden="1" x14ac:dyDescent="0.4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57" hidden="1" x14ac:dyDescent="0.4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42.75" hidden="1" x14ac:dyDescent="0.4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2.75" hidden="1" x14ac:dyDescent="0.4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28.5" hidden="1" x14ac:dyDescent="0.4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42.75" hidden="1" x14ac:dyDescent="0.4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2.75" hidden="1" x14ac:dyDescent="0.4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28.5" hidden="1" x14ac:dyDescent="0.4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2.75" hidden="1" x14ac:dyDescent="0.4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2.75" hidden="1" x14ac:dyDescent="0.4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42.75" hidden="1" x14ac:dyDescent="0.4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42.75" hidden="1" x14ac:dyDescent="0.4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2.75" hidden="1" x14ac:dyDescent="0.4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42.75" hidden="1" x14ac:dyDescent="0.4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2.75" hidden="1" x14ac:dyDescent="0.4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2.75" hidden="1" x14ac:dyDescent="0.4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idden="1" x14ac:dyDescent="0.4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57" hidden="1" x14ac:dyDescent="0.4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42.75" hidden="1" x14ac:dyDescent="0.4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2.75" hidden="1" x14ac:dyDescent="0.4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hidden="1" x14ac:dyDescent="0.4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2.75" hidden="1" x14ac:dyDescent="0.4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42.75" hidden="1" x14ac:dyDescent="0.4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2.75" hidden="1" x14ac:dyDescent="0.4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42.75" hidden="1" x14ac:dyDescent="0.4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2.75" hidden="1" x14ac:dyDescent="0.4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2.75" hidden="1" x14ac:dyDescent="0.4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42.75" hidden="1" x14ac:dyDescent="0.4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57" hidden="1" x14ac:dyDescent="0.4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42.75" hidden="1" x14ac:dyDescent="0.4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42.75" hidden="1" x14ac:dyDescent="0.4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42.75" hidden="1" x14ac:dyDescent="0.4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42.75" hidden="1" x14ac:dyDescent="0.4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42.75" hidden="1" x14ac:dyDescent="0.4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28.5" hidden="1" x14ac:dyDescent="0.4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42.75" hidden="1" x14ac:dyDescent="0.4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42.75" hidden="1" x14ac:dyDescent="0.4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2.75" hidden="1" x14ac:dyDescent="0.4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28.5" hidden="1" x14ac:dyDescent="0.4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2.75" hidden="1" x14ac:dyDescent="0.4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42.75" hidden="1" x14ac:dyDescent="0.4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42.75" hidden="1" x14ac:dyDescent="0.4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2.75" hidden="1" x14ac:dyDescent="0.4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42.75" hidden="1" x14ac:dyDescent="0.4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2.75" hidden="1" x14ac:dyDescent="0.4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2.75" hidden="1" x14ac:dyDescent="0.4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42.75" hidden="1" x14ac:dyDescent="0.4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42.75" hidden="1" x14ac:dyDescent="0.4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42.75" hidden="1" x14ac:dyDescent="0.4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0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2.75" hidden="1" x14ac:dyDescent="0.4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2.75" hidden="1" x14ac:dyDescent="0.4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28.5" hidden="1" x14ac:dyDescent="0.4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2.75" hidden="1" x14ac:dyDescent="0.4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42.75" hidden="1" x14ac:dyDescent="0.4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2.75" hidden="1" x14ac:dyDescent="0.4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42.75" hidden="1" x14ac:dyDescent="0.4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2.75" hidden="1" x14ac:dyDescent="0.4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28.5" hidden="1" x14ac:dyDescent="0.4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42.75" hidden="1" x14ac:dyDescent="0.4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2.75" hidden="1" x14ac:dyDescent="0.4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42.75" hidden="1" x14ac:dyDescent="0.4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42.75" hidden="1" x14ac:dyDescent="0.4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42.75" hidden="1" x14ac:dyDescent="0.4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2.75" hidden="1" x14ac:dyDescent="0.4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42.75" hidden="1" x14ac:dyDescent="0.4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42.75" hidden="1" x14ac:dyDescent="0.4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42.75" hidden="1" x14ac:dyDescent="0.4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2.75" hidden="1" x14ac:dyDescent="0.4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57" hidden="1" x14ac:dyDescent="0.4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42.75" hidden="1" x14ac:dyDescent="0.4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2.75" hidden="1" x14ac:dyDescent="0.4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42.75" hidden="1" x14ac:dyDescent="0.4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42.75" hidden="1" x14ac:dyDescent="0.4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42.75" hidden="1" x14ac:dyDescent="0.4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2.75" hidden="1" x14ac:dyDescent="0.4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2.75" hidden="1" x14ac:dyDescent="0.4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42.75" hidden="1" x14ac:dyDescent="0.4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28.5" hidden="1" x14ac:dyDescent="0.4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42.75" hidden="1" x14ac:dyDescent="0.4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42.75" hidden="1" x14ac:dyDescent="0.4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42.75" hidden="1" x14ac:dyDescent="0.4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28.5" hidden="1" x14ac:dyDescent="0.4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57" hidden="1" x14ac:dyDescent="0.4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42.75" hidden="1" x14ac:dyDescent="0.4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28.5" hidden="1" x14ac:dyDescent="0.4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2.75" hidden="1" x14ac:dyDescent="0.4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28.5" hidden="1" x14ac:dyDescent="0.4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57" hidden="1" x14ac:dyDescent="0.4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57" hidden="1" x14ac:dyDescent="0.4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2.75" hidden="1" x14ac:dyDescent="0.4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42.75" hidden="1" x14ac:dyDescent="0.4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42.75" hidden="1" x14ac:dyDescent="0.4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2.75" hidden="1" x14ac:dyDescent="0.4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42.75" hidden="1" x14ac:dyDescent="0.4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42.75" hidden="1" x14ac:dyDescent="0.4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42.75" hidden="1" x14ac:dyDescent="0.4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42.75" hidden="1" x14ac:dyDescent="0.4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2.75" hidden="1" x14ac:dyDescent="0.4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42.75" hidden="1" x14ac:dyDescent="0.4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42.75" hidden="1" x14ac:dyDescent="0.4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57" hidden="1" x14ac:dyDescent="0.4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42.75" hidden="1" x14ac:dyDescent="0.4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42.75" hidden="1" x14ac:dyDescent="0.4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hidden="1" x14ac:dyDescent="0.4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2.75" hidden="1" x14ac:dyDescent="0.4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42.75" hidden="1" x14ac:dyDescent="0.4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2.75" hidden="1" x14ac:dyDescent="0.4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42.75" hidden="1" x14ac:dyDescent="0.4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2.75" hidden="1" x14ac:dyDescent="0.4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42.75" hidden="1" x14ac:dyDescent="0.4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2.75" hidden="1" x14ac:dyDescent="0.4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28.5" hidden="1" x14ac:dyDescent="0.4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2.75" hidden="1" x14ac:dyDescent="0.4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0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42.75" hidden="1" x14ac:dyDescent="0.4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2.75" hidden="1" x14ac:dyDescent="0.4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42.75" hidden="1" x14ac:dyDescent="0.4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28.5" hidden="1" x14ac:dyDescent="0.4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42.75" hidden="1" x14ac:dyDescent="0.4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2.75" hidden="1" x14ac:dyDescent="0.4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2.75" hidden="1" x14ac:dyDescent="0.4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2.75" hidden="1" x14ac:dyDescent="0.4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42.75" hidden="1" x14ac:dyDescent="0.4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42.75" hidden="1" x14ac:dyDescent="0.4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42.75" hidden="1" x14ac:dyDescent="0.4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2.75" hidden="1" x14ac:dyDescent="0.4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2.75" hidden="1" x14ac:dyDescent="0.4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42.75" hidden="1" x14ac:dyDescent="0.4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2.75" hidden="1" x14ac:dyDescent="0.4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42.75" hidden="1" x14ac:dyDescent="0.4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42.75" hidden="1" x14ac:dyDescent="0.4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  <row r="4116" spans="1:20" hidden="1" x14ac:dyDescent="0.45">
      <c r="D4116" s="6">
        <f>COUNT(D1:D941)</f>
        <v>940</v>
      </c>
    </row>
  </sheetData>
  <autoFilter ref="A1:T4116" xr:uid="{A8A15F8E-2B32-45DD-B5D5-7F095FC68E57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3" operator="equal">
      <formula>"canceled"</formula>
    </cfRule>
    <cfRule type="cellIs" dxfId="10" priority="4" operator="equal">
      <formula>"failed"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theme="4"/>
      </colorScale>
    </cfRule>
    <cfRule type="colorScale" priority="2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F7CF2E-BD0D-4FE9-999B-8981D23DB546}">
  <dimension ref="A1:C14"/>
  <sheetViews>
    <sheetView workbookViewId="0">
      <selection activeCell="B4" sqref="B4"/>
    </sheetView>
  </sheetViews>
  <sheetFormatPr defaultRowHeight="14.25" x14ac:dyDescent="0.45"/>
  <cols>
    <col min="1" max="1" width="26.46484375" bestFit="1" customWidth="1"/>
    <col min="2" max="2" width="9.86328125" bestFit="1" customWidth="1"/>
    <col min="3" max="3" width="10.86328125" bestFit="1" customWidth="1"/>
  </cols>
  <sheetData>
    <row r="1" spans="1:3" x14ac:dyDescent="0.45">
      <c r="B1" t="s">
        <v>8386</v>
      </c>
      <c r="C1" t="s">
        <v>8387</v>
      </c>
    </row>
    <row r="2" spans="1:3" x14ac:dyDescent="0.45">
      <c r="A2" t="s">
        <v>8388</v>
      </c>
      <c r="B2" s="16">
        <f>AVERAGE('Successful U.S. Kickstarters'!D:D)</f>
        <v>5048.8786407766993</v>
      </c>
      <c r="C2" s="16">
        <f>AVERAGE('Failed U.S. Kickstarters'!D:D)</f>
        <v>10554.212</v>
      </c>
    </row>
    <row r="3" spans="1:3" x14ac:dyDescent="0.45">
      <c r="A3" t="s">
        <v>8389</v>
      </c>
      <c r="B3" s="16">
        <f>MEDIAN('Successful U.S. Kickstarters'!D:D)</f>
        <v>3000</v>
      </c>
      <c r="C3" s="16">
        <f>MEDIAN('Failed U.S. Kickstarters'!D:D)</f>
        <v>5000</v>
      </c>
    </row>
    <row r="4" spans="1:3" x14ac:dyDescent="0.45">
      <c r="A4" t="s">
        <v>8396</v>
      </c>
      <c r="B4" s="16">
        <f>_xlfn.STDEV.P('Successful U.S. Kickstarters'!D:D)</f>
        <v>7748.7537726373303</v>
      </c>
      <c r="C4" s="16">
        <f>_xlfn.STDEV.P('Failed U.S. Kickstarters'!D:D)</f>
        <v>21967.731061515115</v>
      </c>
    </row>
    <row r="5" spans="1:3" x14ac:dyDescent="0.45">
      <c r="A5" t="s">
        <v>8397</v>
      </c>
      <c r="B5" s="16">
        <f>_xlfn.QUARTILE.EXC('Successful U.S. Kickstarters'!D:D,3)</f>
        <v>5000</v>
      </c>
      <c r="C5" s="16">
        <f>_xlfn.QUARTILE.EXC('Failed U.S. Kickstarters'!D:D,3)</f>
        <v>10000</v>
      </c>
    </row>
    <row r="6" spans="1:3" x14ac:dyDescent="0.45">
      <c r="A6" t="s">
        <v>8398</v>
      </c>
      <c r="B6" s="16">
        <f>_xlfn.QUARTILE.EXC('Successful U.S. Kickstarters'!D:D,1)</f>
        <v>1500</v>
      </c>
      <c r="C6" s="16">
        <f>_xlfn.QUARTILE.EXC('Failed U.S. Kickstarters'!D:D,1)</f>
        <v>2000</v>
      </c>
    </row>
    <row r="7" spans="1:3" x14ac:dyDescent="0.45">
      <c r="A7" t="s">
        <v>8399</v>
      </c>
      <c r="B7" s="16">
        <f>B5-B6</f>
        <v>3500</v>
      </c>
      <c r="C7" s="16">
        <f>C5-C6</f>
        <v>8000</v>
      </c>
    </row>
    <row r="8" spans="1:3" x14ac:dyDescent="0.45">
      <c r="B8" s="16"/>
      <c r="C8" s="16"/>
    </row>
    <row r="9" spans="1:3" x14ac:dyDescent="0.45">
      <c r="A9" t="s">
        <v>8390</v>
      </c>
      <c r="B9" s="16">
        <f>AVERAGE('Successful U.S. Kickstarters'!E:E)</f>
        <v>5601.5458009708727</v>
      </c>
      <c r="C9" s="16">
        <f>AVERAGE('Failed U.S. Kickstarters'!E:E)</f>
        <v>558.65484000000004</v>
      </c>
    </row>
    <row r="10" spans="1:3" x14ac:dyDescent="0.45">
      <c r="A10" t="s">
        <v>8391</v>
      </c>
      <c r="B10" s="16">
        <f>MEDIAN('Successful U.S. Kickstarters'!E:E)</f>
        <v>3167.5</v>
      </c>
      <c r="C10" s="16">
        <f>MEDIAN('Failed U.S. Kickstarters'!E:E)</f>
        <v>103</v>
      </c>
    </row>
    <row r="11" spans="1:3" x14ac:dyDescent="0.45">
      <c r="A11" t="s">
        <v>8392</v>
      </c>
      <c r="B11" s="16">
        <f>_xlfn.STDEV.P('Successful U.S. Kickstarters'!E:E)</f>
        <v>8334.5731699164608</v>
      </c>
      <c r="C11" s="16">
        <f>_xlfn.STDEV.P('Failed U.S. Kickstarters'!E:E)</f>
        <v>1330.5230280400915</v>
      </c>
    </row>
    <row r="12" spans="1:3" x14ac:dyDescent="0.45">
      <c r="A12" t="s">
        <v>8394</v>
      </c>
      <c r="B12" s="16">
        <f>_xlfn.QUARTILE.EXC('Successful U.S. Kickstarters'!E:E,3)</f>
        <v>5699</v>
      </c>
      <c r="C12" s="16">
        <f>_xlfn.QUARTILE.EXC('Failed U.S. Kickstarters'!E:E,3)</f>
        <v>501</v>
      </c>
    </row>
    <row r="13" spans="1:3" x14ac:dyDescent="0.45">
      <c r="A13" t="s">
        <v>8393</v>
      </c>
      <c r="B13" s="16">
        <f>_xlfn.QUARTILE.EXC('Successful U.S. Kickstarters'!E:E,1)</f>
        <v>1716.5074999999999</v>
      </c>
      <c r="C13" s="16">
        <f>_xlfn.QUARTILE.EXC('Failed U.S. Kickstarters'!E:E,1)</f>
        <v>9.25</v>
      </c>
    </row>
    <row r="14" spans="1:3" x14ac:dyDescent="0.45">
      <c r="A14" t="s">
        <v>8395</v>
      </c>
      <c r="B14" s="16">
        <f>B12-B13</f>
        <v>3982.4925000000003</v>
      </c>
      <c r="C14" s="16">
        <f>C12-C13</f>
        <v>491.75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A60D50-90E1-472D-9424-CEDA5EA40F88}">
  <dimension ref="A1:T413"/>
  <sheetViews>
    <sheetView topLeftCell="A14" workbookViewId="0">
      <selection activeCell="C2" sqref="C2"/>
    </sheetView>
  </sheetViews>
  <sheetFormatPr defaultRowHeight="14.25" x14ac:dyDescent="0.45"/>
  <cols>
    <col min="1" max="1" width="4.73046875" bestFit="1" customWidth="1"/>
    <col min="3" max="3" width="40.3984375" customWidth="1"/>
    <col min="4" max="4" width="11.86328125" bestFit="1" customWidth="1"/>
    <col min="5" max="5" width="10.6640625" bestFit="1" customWidth="1"/>
    <col min="6" max="6" width="8.53125" bestFit="1" customWidth="1"/>
    <col min="7" max="7" width="7" bestFit="1" customWidth="1"/>
    <col min="8" max="8" width="7.73046875" bestFit="1" customWidth="1"/>
    <col min="9" max="10" width="10.73046875" bestFit="1" customWidth="1"/>
    <col min="11" max="11" width="8.53125" bestFit="1" customWidth="1"/>
    <col min="12" max="12" width="12.53125" bestFit="1" customWidth="1"/>
    <col min="13" max="13" width="7.9296875" bestFit="1" customWidth="1"/>
    <col min="14" max="14" width="22.19921875" bestFit="1" customWidth="1"/>
    <col min="15" max="15" width="16.46484375" bestFit="1" customWidth="1"/>
    <col min="16" max="16" width="15.46484375" bestFit="1" customWidth="1"/>
    <col min="17" max="17" width="13.796875" bestFit="1" customWidth="1"/>
    <col min="18" max="18" width="10.796875" bestFit="1" customWidth="1"/>
    <col min="19" max="19" width="21.1328125" bestFit="1" customWidth="1"/>
    <col min="20" max="20" width="19.796875" bestFit="1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8366</v>
      </c>
      <c r="T1" s="1" t="s">
        <v>8367</v>
      </c>
    </row>
    <row r="2" spans="1:20" ht="99.75" x14ac:dyDescent="0.4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4">
        <v>42646.092812499999</v>
      </c>
      <c r="T2" s="14">
        <v>42675.207638888889</v>
      </c>
    </row>
    <row r="3" spans="1:20" ht="42.75" x14ac:dyDescent="0.4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4">
        <v>42430.040798611109</v>
      </c>
      <c r="T3" s="14">
        <v>42449.999131944445</v>
      </c>
    </row>
    <row r="4" spans="1:20" ht="99.75" x14ac:dyDescent="0.4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4">
        <v>42238.13282407407</v>
      </c>
      <c r="T4" s="14">
        <v>42268.13282407407</v>
      </c>
    </row>
    <row r="5" spans="1:20" ht="71.25" x14ac:dyDescent="0.4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4">
        <v>41850.400937500002</v>
      </c>
      <c r="T5" s="14">
        <v>41895.400937500002</v>
      </c>
    </row>
    <row r="6" spans="1:20" ht="57" x14ac:dyDescent="0.4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4">
        <v>42753.205625000002</v>
      </c>
      <c r="T6" s="14">
        <v>42783.670138888891</v>
      </c>
    </row>
    <row r="7" spans="1:20" ht="57" x14ac:dyDescent="0.4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4">
        <v>42155.920219907406</v>
      </c>
      <c r="T7" s="14">
        <v>42176.888888888891</v>
      </c>
    </row>
    <row r="8" spans="1:20" ht="42.75" x14ac:dyDescent="0.4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4">
        <v>42157.591064814813</v>
      </c>
      <c r="T8" s="14">
        <v>42179.083333333328</v>
      </c>
    </row>
    <row r="9" spans="1:20" ht="85.5" x14ac:dyDescent="0.4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4">
        <v>42676.065150462964</v>
      </c>
      <c r="T9" s="14">
        <v>42721.290972222225</v>
      </c>
    </row>
    <row r="10" spans="1:20" ht="42.75" x14ac:dyDescent="0.4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4">
        <v>42473.007037037038</v>
      </c>
      <c r="T10" s="14">
        <v>42503.007037037038</v>
      </c>
    </row>
    <row r="11" spans="1:20" ht="99.75" x14ac:dyDescent="0.4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4">
        <v>42282.768414351856</v>
      </c>
      <c r="T11" s="14">
        <v>42312.810081018513</v>
      </c>
    </row>
    <row r="12" spans="1:20" ht="85.5" x14ac:dyDescent="0.4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4">
        <v>42473.794710648144</v>
      </c>
      <c r="T12" s="14">
        <v>42503.794710648144</v>
      </c>
    </row>
    <row r="13" spans="1:20" ht="85.5" x14ac:dyDescent="0.4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4">
        <v>42712.23474537037</v>
      </c>
      <c r="T13" s="14">
        <v>42735.707638888889</v>
      </c>
    </row>
    <row r="14" spans="1:20" ht="99.75" x14ac:dyDescent="0.4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4">
        <v>42561.154664351852</v>
      </c>
      <c r="T14" s="14">
        <v>42592.166666666672</v>
      </c>
    </row>
    <row r="15" spans="1:20" ht="42.75" x14ac:dyDescent="0.4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4">
        <v>42709.134780092587</v>
      </c>
      <c r="T15" s="14">
        <v>42739.134780092587</v>
      </c>
    </row>
    <row r="16" spans="1:20" ht="57" x14ac:dyDescent="0.4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4">
        <v>42086.614942129629</v>
      </c>
      <c r="T16" s="14">
        <v>42117.290972222225</v>
      </c>
    </row>
    <row r="17" spans="1:20" ht="71.25" x14ac:dyDescent="0.4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4">
        <v>42064.652673611112</v>
      </c>
      <c r="T17" s="14">
        <v>42101.291666666672</v>
      </c>
    </row>
    <row r="18" spans="1:20" ht="42.75" x14ac:dyDescent="0.4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4">
        <v>42292.701053240744</v>
      </c>
      <c r="T18" s="14">
        <v>42322.742719907401</v>
      </c>
    </row>
    <row r="19" spans="1:20" ht="85.5" x14ac:dyDescent="0.4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4">
        <v>42461.747199074074</v>
      </c>
      <c r="T19" s="14">
        <v>42491.747199074074</v>
      </c>
    </row>
    <row r="20" spans="1:20" ht="42.75" x14ac:dyDescent="0.4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4">
        <v>42169.814340277779</v>
      </c>
      <c r="T20" s="14">
        <v>42199.814340277779</v>
      </c>
    </row>
    <row r="21" spans="1:20" ht="42.75" x14ac:dyDescent="0.4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4">
        <v>42483.675208333334</v>
      </c>
      <c r="T21" s="14">
        <v>42522.789583333331</v>
      </c>
    </row>
    <row r="22" spans="1:20" ht="57" x14ac:dyDescent="0.4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4">
        <v>42195.749745370369</v>
      </c>
      <c r="T22" s="14">
        <v>42206.125</v>
      </c>
    </row>
    <row r="23" spans="1:20" ht="71.25" x14ac:dyDescent="0.4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4">
        <v>42675.057997685188</v>
      </c>
      <c r="T23" s="14">
        <v>42705.099664351852</v>
      </c>
    </row>
    <row r="24" spans="1:20" ht="114" x14ac:dyDescent="0.4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4">
        <v>42018.94159722222</v>
      </c>
      <c r="T24" s="14">
        <v>42047.291666666672</v>
      </c>
    </row>
    <row r="25" spans="1:20" ht="99.75" x14ac:dyDescent="0.4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4">
        <v>42026.924976851849</v>
      </c>
      <c r="T25" s="14">
        <v>42052.207638888889</v>
      </c>
    </row>
    <row r="26" spans="1:20" ht="114" x14ac:dyDescent="0.4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4">
        <v>41920.787534722222</v>
      </c>
      <c r="T26" s="14">
        <v>41941.787534722222</v>
      </c>
    </row>
    <row r="27" spans="1:20" ht="57" x14ac:dyDescent="0.4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4">
        <v>42558.189432870371</v>
      </c>
      <c r="T27" s="14">
        <v>42587.875</v>
      </c>
    </row>
    <row r="28" spans="1:20" ht="128.25" x14ac:dyDescent="0.4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4">
        <v>41808.198518518519</v>
      </c>
      <c r="T28" s="14">
        <v>41838.198518518519</v>
      </c>
    </row>
    <row r="29" spans="1:20" ht="71.25" x14ac:dyDescent="0.4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4">
        <v>42550.701886574068</v>
      </c>
      <c r="T29" s="14">
        <v>42580.701886574068</v>
      </c>
    </row>
    <row r="30" spans="1:20" ht="42.75" x14ac:dyDescent="0.4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4">
        <v>42056.013124999998</v>
      </c>
      <c r="T30" s="14">
        <v>42075.166666666672</v>
      </c>
    </row>
    <row r="31" spans="1:20" ht="71.25" x14ac:dyDescent="0.4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4">
        <v>42016.938692129625</v>
      </c>
      <c r="T31" s="14">
        <v>42046.938692129625</v>
      </c>
    </row>
    <row r="32" spans="1:20" ht="114" x14ac:dyDescent="0.4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4">
        <v>42591.899988425925</v>
      </c>
      <c r="T32" s="14">
        <v>42622.166666666672</v>
      </c>
    </row>
    <row r="33" spans="1:20" ht="57" x14ac:dyDescent="0.4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4">
        <v>42183.231006944443</v>
      </c>
      <c r="T33" s="14">
        <v>42228.231006944443</v>
      </c>
    </row>
    <row r="34" spans="1:20" ht="42.75" x14ac:dyDescent="0.4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4">
        <v>41780.525937500002</v>
      </c>
      <c r="T34" s="14">
        <v>41796.958333333336</v>
      </c>
    </row>
    <row r="35" spans="1:20" ht="114" x14ac:dyDescent="0.4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4">
        <v>42158.065694444449</v>
      </c>
      <c r="T35" s="14">
        <v>42201</v>
      </c>
    </row>
    <row r="36" spans="1:20" ht="71.25" x14ac:dyDescent="0.4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4">
        <v>42154.873124999998</v>
      </c>
      <c r="T36" s="14">
        <v>42184.873124999998</v>
      </c>
    </row>
    <row r="37" spans="1:20" ht="85.5" x14ac:dyDescent="0.4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4">
        <v>42208.84646990741</v>
      </c>
      <c r="T37" s="14">
        <v>42238.84646990741</v>
      </c>
    </row>
    <row r="38" spans="1:20" ht="42.75" x14ac:dyDescent="0.4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4">
        <v>42451.496817129635</v>
      </c>
      <c r="T38" s="14">
        <v>42459.610416666663</v>
      </c>
    </row>
    <row r="39" spans="1:20" ht="99.75" x14ac:dyDescent="0.4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4">
        <v>41759.13962962963</v>
      </c>
      <c r="T39" s="14">
        <v>41791.165972222225</v>
      </c>
    </row>
    <row r="40" spans="1:20" ht="71.25" x14ac:dyDescent="0.4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4">
        <v>42693.742604166662</v>
      </c>
      <c r="T40" s="14">
        <v>42718.742604166662</v>
      </c>
    </row>
    <row r="41" spans="1:20" ht="42.75" x14ac:dyDescent="0.4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4">
        <v>42250.598217592589</v>
      </c>
      <c r="T41" s="14">
        <v>42270.598217592589</v>
      </c>
    </row>
    <row r="42" spans="1:20" ht="71.25" x14ac:dyDescent="0.4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4">
        <v>42060.683935185181</v>
      </c>
      <c r="T42" s="14">
        <v>42090.642268518524</v>
      </c>
    </row>
    <row r="43" spans="1:20" ht="28.5" x14ac:dyDescent="0.4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4">
        <v>42136.270787037036</v>
      </c>
      <c r="T43" s="14">
        <v>42168.071527777778</v>
      </c>
    </row>
    <row r="44" spans="1:20" ht="42.75" x14ac:dyDescent="0.4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4">
        <v>42171.034861111111</v>
      </c>
      <c r="T44" s="14">
        <v>42195.291666666672</v>
      </c>
    </row>
    <row r="45" spans="1:20" ht="114" x14ac:dyDescent="0.4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4">
        <v>42494.683634259258</v>
      </c>
      <c r="T45" s="14">
        <v>42524.6875</v>
      </c>
    </row>
    <row r="46" spans="1:20" ht="42.75" x14ac:dyDescent="0.4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4">
        <v>41758.839675925927</v>
      </c>
      <c r="T46" s="14">
        <v>41771.165972222225</v>
      </c>
    </row>
    <row r="47" spans="1:20" ht="42.75" x14ac:dyDescent="0.4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4">
        <v>42171.824884259258</v>
      </c>
      <c r="T47" s="14">
        <v>42201.824884259258</v>
      </c>
    </row>
    <row r="48" spans="1:20" ht="42.75" x14ac:dyDescent="0.4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4">
        <v>42268.127696759257</v>
      </c>
      <c r="T48" s="14">
        <v>42288.083333333328</v>
      </c>
    </row>
    <row r="49" spans="1:20" ht="71.25" x14ac:dyDescent="0.4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4">
        <v>42746.261782407411</v>
      </c>
      <c r="T49" s="14">
        <v>42784.207638888889</v>
      </c>
    </row>
    <row r="50" spans="1:20" ht="99.75" x14ac:dyDescent="0.4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4">
        <v>41842.607592592591</v>
      </c>
      <c r="T50" s="14">
        <v>41864.916666666664</v>
      </c>
    </row>
    <row r="51" spans="1:20" ht="85.5" x14ac:dyDescent="0.4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4">
        <v>41853.240208333329</v>
      </c>
      <c r="T51" s="14">
        <v>41876.207638888889</v>
      </c>
    </row>
    <row r="52" spans="1:20" ht="71.25" x14ac:dyDescent="0.4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4">
        <v>42061.212488425925</v>
      </c>
      <c r="T52" s="14">
        <v>42089.166666666672</v>
      </c>
    </row>
    <row r="53" spans="1:20" ht="85.5" x14ac:dyDescent="0.4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4">
        <v>42036.24428240741</v>
      </c>
      <c r="T53" s="14">
        <v>42064.290972222225</v>
      </c>
    </row>
    <row r="54" spans="1:20" ht="71.25" x14ac:dyDescent="0.4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4">
        <v>42157.470185185186</v>
      </c>
      <c r="T54" s="14">
        <v>42187.470185185186</v>
      </c>
    </row>
    <row r="55" spans="1:20" ht="99.75" x14ac:dyDescent="0.4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4">
        <v>41827.909942129627</v>
      </c>
      <c r="T55" s="14">
        <v>41857.897222222222</v>
      </c>
    </row>
    <row r="56" spans="1:20" ht="114" x14ac:dyDescent="0.4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4">
        <v>42162.729548611111</v>
      </c>
      <c r="T56" s="14">
        <v>42192.729548611111</v>
      </c>
    </row>
    <row r="57" spans="1:20" ht="42.75" x14ac:dyDescent="0.4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4">
        <v>42233.738564814819</v>
      </c>
      <c r="T57" s="14">
        <v>42263.738564814819</v>
      </c>
    </row>
    <row r="58" spans="1:20" ht="85.5" x14ac:dyDescent="0.4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4">
        <v>42042.197824074072</v>
      </c>
      <c r="T58" s="14">
        <v>42072.156157407408</v>
      </c>
    </row>
    <row r="59" spans="1:20" ht="71.25" x14ac:dyDescent="0.4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4">
        <v>42585.523842592593</v>
      </c>
      <c r="T59" s="14">
        <v>42599.165972222225</v>
      </c>
    </row>
    <row r="60" spans="1:20" ht="99.75" x14ac:dyDescent="0.4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4">
        <v>41808.669571759259</v>
      </c>
      <c r="T60" s="14">
        <v>41838.669571759259</v>
      </c>
    </row>
    <row r="61" spans="1:20" ht="57" x14ac:dyDescent="0.4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4">
        <v>41852.658310185187</v>
      </c>
      <c r="T61" s="14">
        <v>41882.658310185187</v>
      </c>
    </row>
    <row r="62" spans="1:20" ht="28.5" x14ac:dyDescent="0.4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4">
        <v>42694.110185185185</v>
      </c>
      <c r="T62" s="14">
        <v>42709.041666666672</v>
      </c>
    </row>
    <row r="63" spans="1:20" ht="57" x14ac:dyDescent="0.4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4">
        <v>42341.818379629629</v>
      </c>
      <c r="T63" s="14">
        <v>42370.166666666672</v>
      </c>
    </row>
    <row r="64" spans="1:20" ht="99.75" x14ac:dyDescent="0.4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4">
        <v>41880.061006944445</v>
      </c>
      <c r="T64" s="14">
        <v>41908.065972222219</v>
      </c>
    </row>
    <row r="65" spans="1:20" ht="99.75" x14ac:dyDescent="0.4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4">
        <v>41941.683865740742</v>
      </c>
      <c r="T65" s="14">
        <v>41970.125</v>
      </c>
    </row>
    <row r="66" spans="1:20" ht="114" x14ac:dyDescent="0.4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4">
        <v>42026.88118055556</v>
      </c>
      <c r="T66" s="14">
        <v>42086.093055555553</v>
      </c>
    </row>
    <row r="67" spans="1:20" ht="71.25" x14ac:dyDescent="0.4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4">
        <v>41922.640590277777</v>
      </c>
      <c r="T67" s="14">
        <v>41932.249305555553</v>
      </c>
    </row>
    <row r="68" spans="1:20" ht="42.75" x14ac:dyDescent="0.4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4">
        <v>41993.824340277773</v>
      </c>
      <c r="T68" s="14">
        <v>42010.25</v>
      </c>
    </row>
    <row r="69" spans="1:20" ht="42.75" x14ac:dyDescent="0.4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4">
        <v>42219.915856481486</v>
      </c>
      <c r="T69" s="14">
        <v>42240.083333333328</v>
      </c>
    </row>
    <row r="70" spans="1:20" ht="114" x14ac:dyDescent="0.4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4">
        <v>41909.969386574077</v>
      </c>
      <c r="T70" s="14">
        <v>41950.011053240742</v>
      </c>
    </row>
    <row r="71" spans="1:20" ht="85.5" x14ac:dyDescent="0.4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4">
        <v>41891.665324074071</v>
      </c>
      <c r="T71" s="14">
        <v>41913.166666666664</v>
      </c>
    </row>
    <row r="72" spans="1:20" ht="42.75" x14ac:dyDescent="0.4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4">
        <v>41226.017361111109</v>
      </c>
      <c r="T72" s="14">
        <v>41250.083333333336</v>
      </c>
    </row>
    <row r="73" spans="1:20" ht="142.5" x14ac:dyDescent="0.4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4">
        <v>40478.263923611114</v>
      </c>
      <c r="T73" s="14">
        <v>40568.166666666664</v>
      </c>
    </row>
    <row r="74" spans="1:20" ht="71.25" x14ac:dyDescent="0.4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4">
        <v>41862.83997685185</v>
      </c>
      <c r="T74" s="14">
        <v>41892.83997685185</v>
      </c>
    </row>
    <row r="75" spans="1:20" ht="42.75" x14ac:dyDescent="0.4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4">
        <v>40633.154363425929</v>
      </c>
      <c r="T75" s="14">
        <v>40664.207638888889</v>
      </c>
    </row>
    <row r="76" spans="1:20" ht="42.75" x14ac:dyDescent="0.4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4">
        <v>40970.875671296293</v>
      </c>
      <c r="T76" s="14">
        <v>41000.834004629629</v>
      </c>
    </row>
    <row r="77" spans="1:20" ht="71.25" x14ac:dyDescent="0.4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4">
        <v>41026.953055555554</v>
      </c>
      <c r="T77" s="14">
        <v>41061.953055555554</v>
      </c>
    </row>
    <row r="78" spans="1:20" ht="28.5" x14ac:dyDescent="0.4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4">
        <v>41829.788252314815</v>
      </c>
      <c r="T78" s="14">
        <v>41839.208333333336</v>
      </c>
    </row>
    <row r="79" spans="1:20" ht="28.5" x14ac:dyDescent="0.4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4">
        <v>41447.839722222219</v>
      </c>
      <c r="T79" s="14">
        <v>41477.839722222219</v>
      </c>
    </row>
    <row r="80" spans="1:20" ht="42.75" x14ac:dyDescent="0.4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4">
        <v>40884.066678240742</v>
      </c>
      <c r="T80" s="14">
        <v>40926.958333333336</v>
      </c>
    </row>
    <row r="81" spans="1:20" ht="42.75" x14ac:dyDescent="0.4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4">
        <v>41841.26489583333</v>
      </c>
      <c r="T81" s="14">
        <v>41864.207638888889</v>
      </c>
    </row>
    <row r="82" spans="1:20" ht="57" x14ac:dyDescent="0.4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4">
        <v>41799.685902777775</v>
      </c>
      <c r="T82" s="14">
        <v>41827.083333333336</v>
      </c>
    </row>
    <row r="83" spans="1:20" ht="85.5" x14ac:dyDescent="0.4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4">
        <v>41775.753761574073</v>
      </c>
      <c r="T83" s="14">
        <v>41805.753761574073</v>
      </c>
    </row>
    <row r="84" spans="1:20" ht="128.25" x14ac:dyDescent="0.4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4">
        <v>41766.80572916667</v>
      </c>
      <c r="T84" s="14">
        <v>41799.80572916667</v>
      </c>
    </row>
    <row r="85" spans="1:20" ht="42.75" x14ac:dyDescent="0.4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4">
        <v>40644.159259259257</v>
      </c>
      <c r="T85" s="14">
        <v>40666.165972222225</v>
      </c>
    </row>
    <row r="86" spans="1:20" ht="57" x14ac:dyDescent="0.4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4">
        <v>41940.69158564815</v>
      </c>
      <c r="T86" s="14">
        <v>41969.332638888889</v>
      </c>
    </row>
    <row r="87" spans="1:20" ht="85.5" x14ac:dyDescent="0.4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4">
        <v>41839.175706018519</v>
      </c>
      <c r="T87" s="14">
        <v>41853.175706018519</v>
      </c>
    </row>
    <row r="88" spans="1:20" ht="42.75" x14ac:dyDescent="0.4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4">
        <v>41772.105937500004</v>
      </c>
      <c r="T88" s="14">
        <v>41803.916666666664</v>
      </c>
    </row>
    <row r="89" spans="1:20" ht="28.5" x14ac:dyDescent="0.4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4">
        <v>41591.737974537034</v>
      </c>
      <c r="T89" s="14">
        <v>41621.207638888889</v>
      </c>
    </row>
    <row r="90" spans="1:20" ht="71.25" x14ac:dyDescent="0.4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4">
        <v>41789.080370370371</v>
      </c>
      <c r="T90" s="14">
        <v>41822.166666666664</v>
      </c>
    </row>
    <row r="91" spans="1:20" ht="85.5" x14ac:dyDescent="0.4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4">
        <v>40923.729953703703</v>
      </c>
      <c r="T91" s="14">
        <v>40953.729953703703</v>
      </c>
    </row>
    <row r="92" spans="1:20" ht="57" x14ac:dyDescent="0.4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4">
        <v>41878.878379629627</v>
      </c>
      <c r="T92" s="14">
        <v>41908.878379629627</v>
      </c>
    </row>
    <row r="93" spans="1:20" ht="42.75" x14ac:dyDescent="0.4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4">
        <v>41862.864675925928</v>
      </c>
      <c r="T93" s="14">
        <v>41876.864675925928</v>
      </c>
    </row>
    <row r="94" spans="1:20" ht="57" x14ac:dyDescent="0.4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4">
        <v>40531.886886574073</v>
      </c>
      <c r="T94" s="14">
        <v>40591.886886574073</v>
      </c>
    </row>
    <row r="95" spans="1:20" ht="71.25" x14ac:dyDescent="0.4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4">
        <v>41477.930914351848</v>
      </c>
      <c r="T95" s="14">
        <v>41504.625</v>
      </c>
    </row>
    <row r="96" spans="1:20" ht="99.75" x14ac:dyDescent="0.4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4">
        <v>41781.666770833333</v>
      </c>
      <c r="T96" s="14">
        <v>41811.666770833333</v>
      </c>
    </row>
    <row r="97" spans="1:20" ht="28.5" x14ac:dyDescent="0.4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4">
        <v>41375.702210648145</v>
      </c>
      <c r="T97" s="14">
        <v>41400.702210648145</v>
      </c>
    </row>
    <row r="98" spans="1:20" ht="57" x14ac:dyDescent="0.4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4">
        <v>40883.949317129627</v>
      </c>
      <c r="T98" s="14">
        <v>40939.708333333336</v>
      </c>
    </row>
    <row r="99" spans="1:20" ht="42.75" x14ac:dyDescent="0.4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4">
        <v>41491.79478009259</v>
      </c>
      <c r="T99" s="14">
        <v>41509.79478009259</v>
      </c>
    </row>
    <row r="100" spans="1:20" ht="42.75" x14ac:dyDescent="0.4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114" x14ac:dyDescent="0.4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99.75" x14ac:dyDescent="0.4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85.5" x14ac:dyDescent="0.4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57" x14ac:dyDescent="0.4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71.25" x14ac:dyDescent="0.4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28.5" x14ac:dyDescent="0.4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57" x14ac:dyDescent="0.4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42.75" x14ac:dyDescent="0.4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99.75" x14ac:dyDescent="0.4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4">
        <v>42050.983182870375</v>
      </c>
      <c r="T109" s="14">
        <v>42085.941516203704</v>
      </c>
    </row>
    <row r="110" spans="1:20" ht="28.5" x14ac:dyDescent="0.4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4">
        <v>42772.833379629628</v>
      </c>
      <c r="T110" s="14">
        <v>42806.875</v>
      </c>
    </row>
    <row r="111" spans="1:20" ht="71.25" x14ac:dyDescent="0.4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114" x14ac:dyDescent="0.4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57" x14ac:dyDescent="0.4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99.75" x14ac:dyDescent="0.4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4">
        <v>42503.559467592597</v>
      </c>
      <c r="T114" s="14">
        <v>42524.875</v>
      </c>
    </row>
    <row r="115" spans="1:20" ht="71.25" x14ac:dyDescent="0.4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85.5" x14ac:dyDescent="0.4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99.75" x14ac:dyDescent="0.4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114" x14ac:dyDescent="0.4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99.75" x14ac:dyDescent="0.4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42.75" x14ac:dyDescent="0.4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85.5" x14ac:dyDescent="0.4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57" x14ac:dyDescent="0.4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85.5" x14ac:dyDescent="0.4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57" x14ac:dyDescent="0.4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85.5" x14ac:dyDescent="0.4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57" x14ac:dyDescent="0.4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4">
        <v>42262.096782407403</v>
      </c>
      <c r="T126" s="14">
        <v>42286</v>
      </c>
    </row>
    <row r="127" spans="1:20" ht="85.5" x14ac:dyDescent="0.4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42.75" x14ac:dyDescent="0.4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4">
        <v>42230.472222222219</v>
      </c>
      <c r="T128" s="14">
        <v>42259.165972222225</v>
      </c>
    </row>
    <row r="129" spans="1:20" ht="71.25" x14ac:dyDescent="0.4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85.5" x14ac:dyDescent="0.4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85.5" x14ac:dyDescent="0.4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57" x14ac:dyDescent="0.4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71.25" x14ac:dyDescent="0.4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4">
        <v>42602.576712962968</v>
      </c>
      <c r="T133" s="14">
        <v>42621.15625</v>
      </c>
    </row>
    <row r="134" spans="1:20" ht="99.75" x14ac:dyDescent="0.4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42.75" x14ac:dyDescent="0.4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42.75" x14ac:dyDescent="0.4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99.75" x14ac:dyDescent="0.4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85.5" x14ac:dyDescent="0.4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4">
        <v>42171.725416666668</v>
      </c>
      <c r="T138" s="14">
        <v>42201.725416666668</v>
      </c>
    </row>
    <row r="139" spans="1:20" ht="71.25" x14ac:dyDescent="0.4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85.5" x14ac:dyDescent="0.4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4">
        <v>42284.516064814816</v>
      </c>
      <c r="T140" s="14">
        <v>42307.875</v>
      </c>
    </row>
    <row r="141" spans="1:20" ht="42.75" x14ac:dyDescent="0.4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42.75" x14ac:dyDescent="0.4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4">
        <v>42136.536134259266</v>
      </c>
      <c r="T142" s="14">
        <v>42167.875</v>
      </c>
    </row>
    <row r="143" spans="1:20" ht="99.75" x14ac:dyDescent="0.4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99.75" x14ac:dyDescent="0.4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71.25" x14ac:dyDescent="0.4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57" x14ac:dyDescent="0.4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71.25" x14ac:dyDescent="0.4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4">
        <v>42400.704537037032</v>
      </c>
      <c r="T147" s="14">
        <v>42444.875</v>
      </c>
    </row>
    <row r="148" spans="1:20" ht="114" x14ac:dyDescent="0.4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4">
        <v>42017.88045138889</v>
      </c>
      <c r="T148" s="14">
        <v>42044.1875</v>
      </c>
    </row>
    <row r="149" spans="1:20" ht="85.5" x14ac:dyDescent="0.4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99.75" x14ac:dyDescent="0.4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99.75" x14ac:dyDescent="0.4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99.75" x14ac:dyDescent="0.4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42.75" x14ac:dyDescent="0.4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4">
        <v>42380.884872685187</v>
      </c>
      <c r="T153" s="14">
        <v>42398.249305555553</v>
      </c>
    </row>
    <row r="154" spans="1:20" ht="28.5" x14ac:dyDescent="0.4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71.25" x14ac:dyDescent="0.4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114" x14ac:dyDescent="0.4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99.75" x14ac:dyDescent="0.4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4">
        <v>42239.957962962959</v>
      </c>
      <c r="T157" s="14">
        <v>42260</v>
      </c>
    </row>
    <row r="158" spans="1:20" ht="99.75" x14ac:dyDescent="0.4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85.5" x14ac:dyDescent="0.4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85.5" x14ac:dyDescent="0.4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57" x14ac:dyDescent="0.4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42.75" x14ac:dyDescent="0.4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42.75" x14ac:dyDescent="0.4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99.75" x14ac:dyDescent="0.4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4">
        <v>42493.219236111108</v>
      </c>
      <c r="T164" s="14">
        <v>42531.125</v>
      </c>
    </row>
    <row r="165" spans="1:20" ht="42.75" x14ac:dyDescent="0.4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42.75" x14ac:dyDescent="0.4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42.75" x14ac:dyDescent="0.4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99.75" x14ac:dyDescent="0.4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42.75" x14ac:dyDescent="0.4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42.75" x14ac:dyDescent="0.4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71.25" x14ac:dyDescent="0.4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42.75" x14ac:dyDescent="0.4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71.25" x14ac:dyDescent="0.4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114" x14ac:dyDescent="0.4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71.25" x14ac:dyDescent="0.4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42.75" x14ac:dyDescent="0.4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42.75" x14ac:dyDescent="0.4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114" x14ac:dyDescent="0.4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42.75" x14ac:dyDescent="0.4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85.5" x14ac:dyDescent="0.4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99.75" x14ac:dyDescent="0.4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57" x14ac:dyDescent="0.4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99.75" x14ac:dyDescent="0.4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42.75" x14ac:dyDescent="0.4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85.5" x14ac:dyDescent="0.4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42.75" x14ac:dyDescent="0.4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57" x14ac:dyDescent="0.4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85.5" x14ac:dyDescent="0.4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42.75" x14ac:dyDescent="0.4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99.75" x14ac:dyDescent="0.4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85.5" x14ac:dyDescent="0.4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85.5" x14ac:dyDescent="0.4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42.75" x14ac:dyDescent="0.4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99.75" x14ac:dyDescent="0.4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99.75" x14ac:dyDescent="0.4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71.25" x14ac:dyDescent="0.4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57" x14ac:dyDescent="0.4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42.75" x14ac:dyDescent="0.4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71.25" x14ac:dyDescent="0.4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4">
        <v>41969.199756944443</v>
      </c>
      <c r="T199" s="14">
        <v>42005.208333333328</v>
      </c>
    </row>
    <row r="200" spans="1:20" ht="99.75" x14ac:dyDescent="0.4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85.5" x14ac:dyDescent="0.4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42.75" x14ac:dyDescent="0.4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42.75" x14ac:dyDescent="0.4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57" x14ac:dyDescent="0.4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99.75" x14ac:dyDescent="0.4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114" x14ac:dyDescent="0.4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42.75" x14ac:dyDescent="0.4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4">
        <v>42292.087592592594</v>
      </c>
      <c r="T207" s="14">
        <v>42329.125</v>
      </c>
    </row>
    <row r="208" spans="1:20" ht="99.75" x14ac:dyDescent="0.4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4">
        <v>41953.8675</v>
      </c>
      <c r="T208" s="14">
        <v>41983.8675</v>
      </c>
    </row>
    <row r="209" spans="1:20" ht="42.75" x14ac:dyDescent="0.4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114" x14ac:dyDescent="0.4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57" x14ac:dyDescent="0.4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85.5" x14ac:dyDescent="0.4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42.75" x14ac:dyDescent="0.4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42.75" x14ac:dyDescent="0.4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42.75" x14ac:dyDescent="0.4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57" x14ac:dyDescent="0.4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42.75" x14ac:dyDescent="0.4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42.75" x14ac:dyDescent="0.4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99.75" x14ac:dyDescent="0.4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28.5" x14ac:dyDescent="0.4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42.75" x14ac:dyDescent="0.4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85.5" x14ac:dyDescent="0.4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85.5" x14ac:dyDescent="0.4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71.25" x14ac:dyDescent="0.4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42.75" x14ac:dyDescent="0.4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42.75" x14ac:dyDescent="0.4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57" x14ac:dyDescent="0.4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4">
        <v>41894.91375</v>
      </c>
      <c r="T227" s="14">
        <v>41938.029861111114</v>
      </c>
    </row>
    <row r="228" spans="1:20" ht="85.5" x14ac:dyDescent="0.4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114" x14ac:dyDescent="0.4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57" x14ac:dyDescent="0.4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99.75" x14ac:dyDescent="0.4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42.75" x14ac:dyDescent="0.4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42.75" x14ac:dyDescent="0.4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114" x14ac:dyDescent="0.4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42.75" x14ac:dyDescent="0.4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42.75" x14ac:dyDescent="0.4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4">
        <v>41776.063136574077</v>
      </c>
      <c r="T236" s="14">
        <v>41807.125</v>
      </c>
    </row>
    <row r="237" spans="1:20" ht="42.75" x14ac:dyDescent="0.4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57" x14ac:dyDescent="0.4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4">
        <v>42572.61681712963</v>
      </c>
      <c r="T238" s="14">
        <v>42589.125</v>
      </c>
    </row>
    <row r="239" spans="1:20" ht="57" x14ac:dyDescent="0.4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114" x14ac:dyDescent="0.4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99.75" x14ac:dyDescent="0.4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42.75" x14ac:dyDescent="0.4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57" x14ac:dyDescent="0.4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42.75" x14ac:dyDescent="0.4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71.25" x14ac:dyDescent="0.4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4">
        <v>41861.524837962963</v>
      </c>
      <c r="T245" s="14">
        <v>41891.524837962963</v>
      </c>
    </row>
    <row r="246" spans="1:20" ht="42.75" x14ac:dyDescent="0.4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85.5" x14ac:dyDescent="0.4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99.75" x14ac:dyDescent="0.4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42.75" x14ac:dyDescent="0.4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128.25" x14ac:dyDescent="0.4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114" x14ac:dyDescent="0.4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4">
        <v>42626.7503125</v>
      </c>
      <c r="T251" s="14">
        <v>42656.7503125</v>
      </c>
    </row>
    <row r="252" spans="1:20" ht="42.75" x14ac:dyDescent="0.4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4">
        <v>41821.205636574072</v>
      </c>
      <c r="T252" s="14">
        <v>41852.290972222225</v>
      </c>
    </row>
    <row r="253" spans="1:20" ht="85.5" x14ac:dyDescent="0.4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71.25" x14ac:dyDescent="0.4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99.75" x14ac:dyDescent="0.4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4">
        <v>42643.632858796293</v>
      </c>
      <c r="T255" s="14">
        <v>42672.125</v>
      </c>
    </row>
    <row r="256" spans="1:20" ht="71.25" x14ac:dyDescent="0.4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4">
        <v>42179.898472222223</v>
      </c>
      <c r="T256" s="14">
        <v>42195.75</v>
      </c>
    </row>
    <row r="257" spans="1:20" ht="42.75" x14ac:dyDescent="0.4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85.5" x14ac:dyDescent="0.4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4">
        <v>42420.019097222219</v>
      </c>
      <c r="T258" s="14">
        <v>42479.977430555555</v>
      </c>
    </row>
    <row r="259" spans="1:20" ht="42.75" x14ac:dyDescent="0.4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85.5" x14ac:dyDescent="0.4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4">
        <v>42605.765381944439</v>
      </c>
      <c r="T260" s="14">
        <v>42634.125</v>
      </c>
    </row>
    <row r="261" spans="1:20" ht="57" x14ac:dyDescent="0.4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28.5" x14ac:dyDescent="0.4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99.75" x14ac:dyDescent="0.4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42.75" x14ac:dyDescent="0.4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99.75" x14ac:dyDescent="0.4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4">
        <v>41921.279976851853</v>
      </c>
      <c r="T265" s="14">
        <v>41939.125</v>
      </c>
    </row>
    <row r="266" spans="1:20" ht="71.25" x14ac:dyDescent="0.4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4">
        <v>42128.736608796295</v>
      </c>
      <c r="T266" s="14">
        <v>42141.125</v>
      </c>
    </row>
    <row r="267" spans="1:20" ht="42.75" x14ac:dyDescent="0.4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4">
        <v>42053.916921296302</v>
      </c>
      <c r="T267" s="14">
        <v>42079.875</v>
      </c>
    </row>
    <row r="268" spans="1:20" ht="71.25" x14ac:dyDescent="0.4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4">
        <v>42171.317442129628</v>
      </c>
      <c r="T268" s="14">
        <v>42195.875</v>
      </c>
    </row>
    <row r="269" spans="1:20" ht="42.75" x14ac:dyDescent="0.4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42.75" x14ac:dyDescent="0.4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71.25" x14ac:dyDescent="0.4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99.75" x14ac:dyDescent="0.4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85.5" x14ac:dyDescent="0.4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114" x14ac:dyDescent="0.4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57" x14ac:dyDescent="0.4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99.75" x14ac:dyDescent="0.4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57" x14ac:dyDescent="0.4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42.75" x14ac:dyDescent="0.4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4">
        <v>42689.214988425927</v>
      </c>
      <c r="T278" s="14">
        <v>42700.25</v>
      </c>
    </row>
    <row r="279" spans="1:20" ht="57" x14ac:dyDescent="0.4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57" x14ac:dyDescent="0.4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42.75" x14ac:dyDescent="0.4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114" x14ac:dyDescent="0.4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42.75" x14ac:dyDescent="0.4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57" x14ac:dyDescent="0.4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85.5" x14ac:dyDescent="0.4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99.75" x14ac:dyDescent="0.4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85.5" x14ac:dyDescent="0.4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99.75" x14ac:dyDescent="0.4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85.5" x14ac:dyDescent="0.4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128.25" x14ac:dyDescent="0.4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114" x14ac:dyDescent="0.4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71.25" x14ac:dyDescent="0.4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57" x14ac:dyDescent="0.4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4">
        <v>41856.010069444441</v>
      </c>
      <c r="T293" s="14">
        <v>41890.125</v>
      </c>
    </row>
    <row r="294" spans="1:20" ht="57" x14ac:dyDescent="0.4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71.25" x14ac:dyDescent="0.4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42.75" x14ac:dyDescent="0.4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71.25" x14ac:dyDescent="0.4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57" x14ac:dyDescent="0.4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114" x14ac:dyDescent="0.4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99.75" x14ac:dyDescent="0.4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4">
        <v>42177.761782407411</v>
      </c>
      <c r="T300" s="14">
        <v>42198.041666666672</v>
      </c>
    </row>
    <row r="301" spans="1:20" ht="57" x14ac:dyDescent="0.4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42.75" x14ac:dyDescent="0.4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114" x14ac:dyDescent="0.4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28.5" x14ac:dyDescent="0.4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4">
        <v>42243.6252662037</v>
      </c>
      <c r="T304" s="14">
        <v>42278.6252662037</v>
      </c>
    </row>
    <row r="305" spans="1:20" ht="42.75" x14ac:dyDescent="0.4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42.75" x14ac:dyDescent="0.4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42.75" x14ac:dyDescent="0.4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99.75" x14ac:dyDescent="0.4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85.5" x14ac:dyDescent="0.4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85.5" x14ac:dyDescent="0.4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71.25" x14ac:dyDescent="0.4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57" x14ac:dyDescent="0.4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42.75" x14ac:dyDescent="0.4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4">
        <v>42196.028703703705</v>
      </c>
      <c r="T313" s="14">
        <v>42228</v>
      </c>
    </row>
    <row r="314" spans="1:20" ht="57" x14ac:dyDescent="0.4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42.75" x14ac:dyDescent="0.4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99.75" x14ac:dyDescent="0.4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99.75" x14ac:dyDescent="0.4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57" x14ac:dyDescent="0.4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114" x14ac:dyDescent="0.4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42.75" x14ac:dyDescent="0.4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71.25" x14ac:dyDescent="0.4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42.75" x14ac:dyDescent="0.4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57" x14ac:dyDescent="0.4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71.25" x14ac:dyDescent="0.4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42.75" x14ac:dyDescent="0.4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42.75" x14ac:dyDescent="0.4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57" x14ac:dyDescent="0.4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42.75" x14ac:dyDescent="0.4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4">
        <v>41964.716319444444</v>
      </c>
      <c r="T328" s="14">
        <v>41994.716319444444</v>
      </c>
    </row>
    <row r="329" spans="1:20" ht="71.25" x14ac:dyDescent="0.4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99.75" x14ac:dyDescent="0.4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114" x14ac:dyDescent="0.4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57" x14ac:dyDescent="0.4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71.25" x14ac:dyDescent="0.4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42.75" x14ac:dyDescent="0.4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4">
        <v>42592.066921296297</v>
      </c>
      <c r="T334" s="14">
        <v>42617.066921296297</v>
      </c>
    </row>
    <row r="335" spans="1:20" ht="28.5" x14ac:dyDescent="0.4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99.75" x14ac:dyDescent="0.4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42.75" x14ac:dyDescent="0.4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42.75" x14ac:dyDescent="0.4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4">
        <v>42220.79487268519</v>
      </c>
      <c r="T338" s="14">
        <v>42246</v>
      </c>
    </row>
    <row r="339" spans="1:20" ht="28.5" x14ac:dyDescent="0.4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85.5" x14ac:dyDescent="0.4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42.75" x14ac:dyDescent="0.4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57" x14ac:dyDescent="0.4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71.25" x14ac:dyDescent="0.4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42.75" x14ac:dyDescent="0.4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57" x14ac:dyDescent="0.4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114" x14ac:dyDescent="0.4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42.75" x14ac:dyDescent="0.4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4">
        <v>42619.935694444444</v>
      </c>
      <c r="T347" s="14">
        <v>42643.875</v>
      </c>
    </row>
    <row r="348" spans="1:20" ht="71.25" x14ac:dyDescent="0.4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28.5" x14ac:dyDescent="0.4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71.25" x14ac:dyDescent="0.4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42.75" x14ac:dyDescent="0.4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42.75" x14ac:dyDescent="0.4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99.75" x14ac:dyDescent="0.4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42.75" x14ac:dyDescent="0.4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4">
        <v>42173.803217592591</v>
      </c>
      <c r="T354" s="14">
        <v>42203.290972222225</v>
      </c>
    </row>
    <row r="355" spans="1:20" ht="42.75" x14ac:dyDescent="0.4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71.25" x14ac:dyDescent="0.4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85.5" x14ac:dyDescent="0.4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42.75" x14ac:dyDescent="0.4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4">
        <v>42523.248715277776</v>
      </c>
      <c r="T358" s="14">
        <v>42537.248715277776</v>
      </c>
    </row>
    <row r="359" spans="1:20" ht="99.75" x14ac:dyDescent="0.4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57" x14ac:dyDescent="0.4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42.75" x14ac:dyDescent="0.4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71.25" x14ac:dyDescent="0.4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57" x14ac:dyDescent="0.4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85.5" x14ac:dyDescent="0.4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114" x14ac:dyDescent="0.4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99.75" x14ac:dyDescent="0.4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85.5" x14ac:dyDescent="0.4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71.25" x14ac:dyDescent="0.4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42.75" x14ac:dyDescent="0.4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71.25" x14ac:dyDescent="0.4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4">
        <v>41753.593275462961</v>
      </c>
      <c r="T370" s="14">
        <v>41778.875</v>
      </c>
    </row>
    <row r="371" spans="1:20" ht="71.25" x14ac:dyDescent="0.4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57" x14ac:dyDescent="0.4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42.75" x14ac:dyDescent="0.4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42.75" x14ac:dyDescent="0.4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114" x14ac:dyDescent="0.4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4">
        <v>42020.700567129628</v>
      </c>
      <c r="T375" s="14">
        <v>42065.207638888889</v>
      </c>
    </row>
    <row r="376" spans="1:20" ht="57" x14ac:dyDescent="0.4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4">
        <v>41891.96503472222</v>
      </c>
      <c r="T376" s="14">
        <v>41901</v>
      </c>
    </row>
    <row r="377" spans="1:20" ht="71.25" x14ac:dyDescent="0.4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57" x14ac:dyDescent="0.4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85.5" x14ac:dyDescent="0.4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42.75" x14ac:dyDescent="0.4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4">
        <v>41897.602037037039</v>
      </c>
      <c r="T380" s="14">
        <v>41927.602037037039</v>
      </c>
    </row>
    <row r="381" spans="1:20" ht="42.75" x14ac:dyDescent="0.4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128.25" x14ac:dyDescent="0.4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71.25" x14ac:dyDescent="0.4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4">
        <v>41792.542986111112</v>
      </c>
      <c r="T383" s="14">
        <v>41813.75</v>
      </c>
    </row>
    <row r="384" spans="1:20" ht="85.5" x14ac:dyDescent="0.4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85.5" x14ac:dyDescent="0.4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42.75" x14ac:dyDescent="0.4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4">
        <v>41810.142199074071</v>
      </c>
      <c r="T386" s="14">
        <v>41824.142199074071</v>
      </c>
    </row>
    <row r="387" spans="1:20" ht="85.5" x14ac:dyDescent="0.4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4">
        <v>42072.576249999998</v>
      </c>
      <c r="T387" s="14">
        <v>42097.576249999998</v>
      </c>
    </row>
    <row r="388" spans="1:20" ht="57" x14ac:dyDescent="0.4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42.75" x14ac:dyDescent="0.4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85.5" x14ac:dyDescent="0.4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42.75" x14ac:dyDescent="0.4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42.75" x14ac:dyDescent="0.4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4">
        <v>42360.887835648144</v>
      </c>
      <c r="T392" s="14">
        <v>42390.887835648144</v>
      </c>
    </row>
    <row r="393" spans="1:20" ht="57" x14ac:dyDescent="0.4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99.75" x14ac:dyDescent="0.4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42.75" x14ac:dyDescent="0.4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4">
        <v>42462.140868055561</v>
      </c>
      <c r="T395" s="14">
        <v>42489.875</v>
      </c>
    </row>
    <row r="396" spans="1:20" ht="85.5" x14ac:dyDescent="0.4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42.75" x14ac:dyDescent="0.4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42.75" x14ac:dyDescent="0.4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85.5" x14ac:dyDescent="0.4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85.5" x14ac:dyDescent="0.4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85.5" x14ac:dyDescent="0.4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71.25" x14ac:dyDescent="0.4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85.5" x14ac:dyDescent="0.4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99.75" x14ac:dyDescent="0.4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42.75" x14ac:dyDescent="0.4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71.25" x14ac:dyDescent="0.4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71.25" x14ac:dyDescent="0.4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42.75" x14ac:dyDescent="0.4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42.75" x14ac:dyDescent="0.4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99.75" x14ac:dyDescent="0.4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85.5" x14ac:dyDescent="0.4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71.25" x14ac:dyDescent="0.4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85.5" x14ac:dyDescent="0.4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4">
        <v>42155.142638888887</v>
      </c>
      <c r="T413" s="14">
        <v>42215.142638888887</v>
      </c>
    </row>
  </sheetData>
  <conditionalFormatting sqref="F1:F413">
    <cfRule type="cellIs" dxfId="7" priority="3" operator="equal">
      <formula>"canceled"</formula>
    </cfRule>
    <cfRule type="cellIs" dxfId="6" priority="4" operator="equal">
      <formula>"failed"</formula>
    </cfRule>
    <cfRule type="cellIs" dxfId="5" priority="5" operator="equal">
      <formula>"successful"</formula>
    </cfRule>
    <cfRule type="cellIs" dxfId="4" priority="6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theme="4"/>
      </colorScale>
    </cfRule>
    <cfRule type="colorScale" priority="2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40AFA6-EA7E-433D-8DE3-501F070E3697}">
  <dimension ref="A1:T252"/>
  <sheetViews>
    <sheetView topLeftCell="A245" workbookViewId="0">
      <selection activeCell="E253" sqref="E253"/>
    </sheetView>
  </sheetViews>
  <sheetFormatPr defaultRowHeight="14.25" x14ac:dyDescent="0.45"/>
  <cols>
    <col min="1" max="1" width="4.73046875" bestFit="1" customWidth="1"/>
    <col min="3" max="3" width="40.59765625" customWidth="1"/>
    <col min="4" max="4" width="11.86328125" bestFit="1" customWidth="1"/>
    <col min="5" max="5" width="9.6640625" bestFit="1" customWidth="1"/>
    <col min="6" max="6" width="8" bestFit="1" customWidth="1"/>
    <col min="7" max="7" width="7" bestFit="1" customWidth="1"/>
    <col min="8" max="8" width="7.73046875" bestFit="1" customWidth="1"/>
    <col min="9" max="10" width="10.73046875" bestFit="1" customWidth="1"/>
    <col min="11" max="11" width="8.53125" bestFit="1" customWidth="1"/>
    <col min="12" max="12" width="12.53125" bestFit="1" customWidth="1"/>
    <col min="13" max="13" width="7.9296875" bestFit="1" customWidth="1"/>
    <col min="14" max="14" width="22.19921875" bestFit="1" customWidth="1"/>
    <col min="15" max="15" width="16.46484375" bestFit="1" customWidth="1"/>
    <col min="16" max="16" width="15.46484375" bestFit="1" customWidth="1"/>
    <col min="17" max="17" width="13.796875" bestFit="1" customWidth="1"/>
    <col min="18" max="18" width="10.796875" bestFit="1" customWidth="1"/>
    <col min="19" max="19" width="21.1328125" bestFit="1" customWidth="1"/>
    <col min="20" max="20" width="19.796875" bestFit="1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8366</v>
      </c>
      <c r="T1" s="1" t="s">
        <v>8367</v>
      </c>
    </row>
    <row r="2" spans="1:20" ht="57" x14ac:dyDescent="0.4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4">
        <v>42492.737847222219</v>
      </c>
      <c r="T2" s="14">
        <v>42534.166666666672</v>
      </c>
    </row>
    <row r="3" spans="1:20" ht="114" x14ac:dyDescent="0.4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4">
        <v>42103.016585648147</v>
      </c>
      <c r="T3" s="14">
        <v>42163.016585648147</v>
      </c>
    </row>
    <row r="4" spans="1:20" ht="85.5" x14ac:dyDescent="0.4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4">
        <v>42108.692060185189</v>
      </c>
      <c r="T4" s="14">
        <v>42153.692060185189</v>
      </c>
    </row>
    <row r="5" spans="1:20" ht="42.75" x14ac:dyDescent="0.4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4">
        <v>42453.806307870371</v>
      </c>
      <c r="T5" s="14">
        <v>42513.806307870371</v>
      </c>
    </row>
    <row r="6" spans="1:20" ht="114" x14ac:dyDescent="0.4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4">
        <v>42123.648831018523</v>
      </c>
      <c r="T6" s="14">
        <v>42153.648831018523</v>
      </c>
    </row>
    <row r="7" spans="1:20" ht="85.5" x14ac:dyDescent="0.4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4">
        <v>41858.007071759261</v>
      </c>
      <c r="T7" s="14">
        <v>41888.007071759261</v>
      </c>
    </row>
    <row r="8" spans="1:20" ht="42.75" x14ac:dyDescent="0.4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4">
        <v>41781.045173611114</v>
      </c>
      <c r="T8" s="14">
        <v>41811.045173611114</v>
      </c>
    </row>
    <row r="9" spans="1:20" ht="57" x14ac:dyDescent="0.4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4">
        <v>42370.007766203707</v>
      </c>
      <c r="T9" s="14">
        <v>42398.981944444444</v>
      </c>
    </row>
    <row r="10" spans="1:20" ht="42.75" x14ac:dyDescent="0.4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4">
        <v>42165.037581018521</v>
      </c>
      <c r="T10" s="14">
        <v>42224.898611111115</v>
      </c>
    </row>
    <row r="11" spans="1:20" ht="57" x14ac:dyDescent="0.4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4">
        <v>42480.800648148142</v>
      </c>
      <c r="T11" s="14">
        <v>42540.800648148142</v>
      </c>
    </row>
    <row r="12" spans="1:20" ht="42.75" x14ac:dyDescent="0.4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4">
        <v>41784.789687500001</v>
      </c>
      <c r="T12" s="14">
        <v>41814.789687500001</v>
      </c>
    </row>
    <row r="13" spans="1:20" ht="42.75" x14ac:dyDescent="0.4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4">
        <v>41831.675034722226</v>
      </c>
      <c r="T13" s="14">
        <v>41891.675034722226</v>
      </c>
    </row>
    <row r="14" spans="1:20" ht="71.25" x14ac:dyDescent="0.4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4">
        <v>41950.114108796297</v>
      </c>
      <c r="T14" s="14">
        <v>42010.114108796297</v>
      </c>
    </row>
    <row r="15" spans="1:20" ht="71.25" x14ac:dyDescent="0.4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4">
        <v>42627.955104166671</v>
      </c>
      <c r="T15" s="14">
        <v>42657.916666666672</v>
      </c>
    </row>
    <row r="16" spans="1:20" ht="57" x14ac:dyDescent="0.4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4">
        <v>42531.195277777777</v>
      </c>
      <c r="T16" s="14">
        <v>42555.166666666672</v>
      </c>
    </row>
    <row r="17" spans="1:20" ht="42.75" x14ac:dyDescent="0.4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4">
        <v>42618.827013888891</v>
      </c>
      <c r="T17" s="14">
        <v>42648.827013888891</v>
      </c>
    </row>
    <row r="18" spans="1:20" ht="99.75" x14ac:dyDescent="0.4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4">
        <v>42540.593530092592</v>
      </c>
      <c r="T18" s="14">
        <v>42570.593530092592</v>
      </c>
    </row>
    <row r="19" spans="1:20" ht="99.75" x14ac:dyDescent="0.4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4">
        <v>41746.189409722225</v>
      </c>
      <c r="T19" s="14">
        <v>41776.189409722225</v>
      </c>
    </row>
    <row r="20" spans="1:20" ht="57" x14ac:dyDescent="0.4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4">
        <v>41974.738576388889</v>
      </c>
      <c r="T20" s="14">
        <v>41994.738576388889</v>
      </c>
    </row>
    <row r="21" spans="1:20" ht="28.5" x14ac:dyDescent="0.4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4">
        <v>42115.11618055556</v>
      </c>
      <c r="T21" s="14">
        <v>42175.11618055556</v>
      </c>
    </row>
    <row r="22" spans="1:20" ht="57" x14ac:dyDescent="0.4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4">
        <v>42002.817488425921</v>
      </c>
      <c r="T22" s="14">
        <v>42032.817488425921</v>
      </c>
    </row>
    <row r="23" spans="1:20" ht="57" x14ac:dyDescent="0.4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4">
        <v>42722.84474537037</v>
      </c>
      <c r="T23" s="14">
        <v>42752.84474537037</v>
      </c>
    </row>
    <row r="24" spans="1:20" ht="42.75" x14ac:dyDescent="0.4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4">
        <v>42465.128391203703</v>
      </c>
      <c r="T24" s="14">
        <v>42495.128391203703</v>
      </c>
    </row>
    <row r="25" spans="1:20" ht="71.25" x14ac:dyDescent="0.4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4">
        <v>42171.743969907402</v>
      </c>
      <c r="T25" s="14">
        <v>42201.743969907402</v>
      </c>
    </row>
    <row r="26" spans="1:20" ht="71.25" x14ac:dyDescent="0.4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4">
        <v>42672.955138888887</v>
      </c>
      <c r="T26" s="14">
        <v>42704.708333333328</v>
      </c>
    </row>
    <row r="27" spans="1:20" ht="71.25" x14ac:dyDescent="0.4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4">
        <v>42359.725243055553</v>
      </c>
      <c r="T27" s="14">
        <v>42389.725243055553</v>
      </c>
    </row>
    <row r="28" spans="1:20" ht="42.75" x14ac:dyDescent="0.4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4">
        <v>42192.905694444446</v>
      </c>
      <c r="T28" s="14">
        <v>42236.711805555555</v>
      </c>
    </row>
    <row r="29" spans="1:20" ht="99.75" x14ac:dyDescent="0.4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4">
        <v>41916.597638888888</v>
      </c>
      <c r="T29" s="14">
        <v>41976.639305555553</v>
      </c>
    </row>
    <row r="30" spans="1:20" ht="114" x14ac:dyDescent="0.4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4">
        <v>42461.596273148149</v>
      </c>
      <c r="T30" s="14">
        <v>42491.596273148149</v>
      </c>
    </row>
    <row r="31" spans="1:20" ht="99.75" x14ac:dyDescent="0.4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4">
        <v>42370.90320601852</v>
      </c>
      <c r="T31" s="14">
        <v>42406.207638888889</v>
      </c>
    </row>
    <row r="32" spans="1:20" ht="71.25" x14ac:dyDescent="0.4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4">
        <v>41948.727256944447</v>
      </c>
      <c r="T32" s="14">
        <v>41978.727256944447</v>
      </c>
    </row>
    <row r="33" spans="1:20" ht="28.5" x14ac:dyDescent="0.4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4">
        <v>42047.07640046296</v>
      </c>
      <c r="T33" s="14">
        <v>42077.034733796296</v>
      </c>
    </row>
    <row r="34" spans="1:20" ht="71.25" x14ac:dyDescent="0.4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4">
        <v>42261.632916666669</v>
      </c>
      <c r="T34" s="14">
        <v>42266.165972222225</v>
      </c>
    </row>
    <row r="35" spans="1:20" ht="99.75" x14ac:dyDescent="0.4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4">
        <v>41985.427361111113</v>
      </c>
      <c r="T35" s="14">
        <v>42015.427361111113</v>
      </c>
    </row>
    <row r="36" spans="1:20" ht="114" x14ac:dyDescent="0.4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4">
        <v>41922.535185185188</v>
      </c>
      <c r="T36" s="14">
        <v>41930.207638888889</v>
      </c>
    </row>
    <row r="37" spans="1:20" ht="42.75" x14ac:dyDescent="0.4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4">
        <v>41850.863252314812</v>
      </c>
      <c r="T37" s="14">
        <v>41880.863252314812</v>
      </c>
    </row>
    <row r="38" spans="1:20" ht="57" x14ac:dyDescent="0.4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4">
        <v>41831.742962962962</v>
      </c>
      <c r="T38" s="14">
        <v>41860.125</v>
      </c>
    </row>
    <row r="39" spans="1:20" ht="57" x14ac:dyDescent="0.4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4">
        <v>42415.883425925931</v>
      </c>
      <c r="T39" s="14">
        <v>42475.84175925926</v>
      </c>
    </row>
    <row r="40" spans="1:20" ht="42.75" x14ac:dyDescent="0.4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4">
        <v>41869.714166666665</v>
      </c>
      <c r="T40" s="14">
        <v>41876.875</v>
      </c>
    </row>
    <row r="41" spans="1:20" ht="42.75" x14ac:dyDescent="0.4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4">
        <v>41953.773090277777</v>
      </c>
      <c r="T41" s="14">
        <v>42013.083333333328</v>
      </c>
    </row>
    <row r="42" spans="1:20" ht="85.5" x14ac:dyDescent="0.4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4">
        <v>42037.986284722225</v>
      </c>
      <c r="T42" s="14">
        <v>42097.944618055553</v>
      </c>
    </row>
    <row r="43" spans="1:20" ht="85.5" x14ac:dyDescent="0.4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4">
        <v>41811.555462962962</v>
      </c>
      <c r="T43" s="14">
        <v>41812.875</v>
      </c>
    </row>
    <row r="44" spans="1:20" ht="114" x14ac:dyDescent="0.4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4">
        <v>42701.908807870372</v>
      </c>
      <c r="T44" s="14">
        <v>42716.25</v>
      </c>
    </row>
    <row r="45" spans="1:20" ht="42.75" x14ac:dyDescent="0.4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4">
        <v>42258.646504629629</v>
      </c>
      <c r="T45" s="14">
        <v>42288.645196759258</v>
      </c>
    </row>
    <row r="46" spans="1:20" ht="42.75" x14ac:dyDescent="0.4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4">
        <v>42278.664965277778</v>
      </c>
      <c r="T46" s="14">
        <v>42308.664965277778</v>
      </c>
    </row>
    <row r="47" spans="1:20" ht="42.75" x14ac:dyDescent="0.4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4">
        <v>42515.078217592592</v>
      </c>
      <c r="T47" s="14">
        <v>42575.078217592592</v>
      </c>
    </row>
    <row r="48" spans="1:20" ht="57" x14ac:dyDescent="0.4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4">
        <v>41830.234166666669</v>
      </c>
      <c r="T48" s="14">
        <v>41860.234166666669</v>
      </c>
    </row>
    <row r="49" spans="1:20" ht="57" x14ac:dyDescent="0.4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4">
        <v>41982.904386574075</v>
      </c>
      <c r="T49" s="14">
        <v>42042.904386574075</v>
      </c>
    </row>
    <row r="50" spans="1:20" ht="85.5" x14ac:dyDescent="0.4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4">
        <v>42210.439768518518</v>
      </c>
      <c r="T50" s="14">
        <v>42240.439768518518</v>
      </c>
    </row>
    <row r="51" spans="1:20" ht="85.5" x14ac:dyDescent="0.4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4">
        <v>42196.166874999995</v>
      </c>
      <c r="T51" s="14">
        <v>42256.166874999995</v>
      </c>
    </row>
    <row r="52" spans="1:20" ht="85.5" x14ac:dyDescent="0.4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4">
        <v>42606.056863425925</v>
      </c>
      <c r="T52" s="14">
        <v>42620.056863425925</v>
      </c>
    </row>
    <row r="53" spans="1:20" ht="71.25" x14ac:dyDescent="0.4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4">
        <v>42199.648912037039</v>
      </c>
      <c r="T53" s="14">
        <v>42217.041666666672</v>
      </c>
    </row>
    <row r="54" spans="1:20" ht="42.75" x14ac:dyDescent="0.4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4">
        <v>42444.877743055549</v>
      </c>
      <c r="T54" s="14">
        <v>42504.877743055549</v>
      </c>
    </row>
    <row r="55" spans="1:20" ht="57" x14ac:dyDescent="0.4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4">
        <v>42499.731701388882</v>
      </c>
      <c r="T55" s="14">
        <v>42529.731701388882</v>
      </c>
    </row>
    <row r="56" spans="1:20" ht="71.25" x14ac:dyDescent="0.4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4">
        <v>41929.266215277778</v>
      </c>
      <c r="T56" s="14">
        <v>41968.823611111111</v>
      </c>
    </row>
    <row r="57" spans="1:20" ht="85.5" x14ac:dyDescent="0.4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4">
        <v>42142.768819444449</v>
      </c>
      <c r="T57" s="14">
        <v>42182.768819444449</v>
      </c>
    </row>
    <row r="58" spans="1:20" ht="42.75" x14ac:dyDescent="0.4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4">
        <v>42354.131643518514</v>
      </c>
      <c r="T58" s="14">
        <v>42384.131643518514</v>
      </c>
    </row>
    <row r="59" spans="1:20" ht="57" x14ac:dyDescent="0.4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4">
        <v>41828.922905092593</v>
      </c>
      <c r="T59" s="14">
        <v>41888.922905092593</v>
      </c>
    </row>
    <row r="60" spans="1:20" ht="42.75" x14ac:dyDescent="0.4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4">
        <v>42245.234340277777</v>
      </c>
      <c r="T60" s="14">
        <v>42263.234340277777</v>
      </c>
    </row>
    <row r="61" spans="1:20" ht="71.25" x14ac:dyDescent="0.4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4">
        <v>42278.629710648151</v>
      </c>
      <c r="T61" s="14">
        <v>42306.629710648151</v>
      </c>
    </row>
    <row r="62" spans="1:20" ht="42.75" x14ac:dyDescent="0.4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4">
        <v>41826.61954861111</v>
      </c>
      <c r="T62" s="14">
        <v>41856.61954861111</v>
      </c>
    </row>
    <row r="63" spans="1:20" ht="71.25" x14ac:dyDescent="0.4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4">
        <v>42205.171018518522</v>
      </c>
      <c r="T63" s="14">
        <v>42235.171018518522</v>
      </c>
    </row>
    <row r="64" spans="1:20" ht="85.5" x14ac:dyDescent="0.4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4">
        <v>42041.205000000002</v>
      </c>
      <c r="T64" s="14">
        <v>42086.16333333333</v>
      </c>
    </row>
    <row r="65" spans="1:20" ht="99.75" x14ac:dyDescent="0.4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4">
        <v>42203.677766203706</v>
      </c>
      <c r="T65" s="14">
        <v>42233.677766203706</v>
      </c>
    </row>
    <row r="66" spans="1:20" ht="42.75" x14ac:dyDescent="0.4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4">
        <v>41983.752847222218</v>
      </c>
      <c r="T66" s="14">
        <v>42014.140972222223</v>
      </c>
    </row>
    <row r="67" spans="1:20" ht="42.75" x14ac:dyDescent="0.4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4">
        <v>42103.024398148147</v>
      </c>
      <c r="T67" s="14">
        <v>42112.9375</v>
      </c>
    </row>
    <row r="68" spans="1:20" ht="42.75" x14ac:dyDescent="0.4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4">
        <v>42089.901574074072</v>
      </c>
      <c r="T68" s="14">
        <v>42149.901574074072</v>
      </c>
    </row>
    <row r="69" spans="1:20" ht="42.75" x14ac:dyDescent="0.4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4">
        <v>42297.691006944442</v>
      </c>
      <c r="T69" s="14">
        <v>42320.290972222225</v>
      </c>
    </row>
    <row r="70" spans="1:20" ht="57" x14ac:dyDescent="0.4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4">
        <v>41833.089756944442</v>
      </c>
      <c r="T70" s="14">
        <v>41863.079143518517</v>
      </c>
    </row>
    <row r="71" spans="1:20" ht="42.75" x14ac:dyDescent="0.4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4">
        <v>42325.920717592591</v>
      </c>
      <c r="T71" s="14">
        <v>42355.920717592591</v>
      </c>
    </row>
    <row r="72" spans="1:20" ht="57" x14ac:dyDescent="0.4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4">
        <v>41858.214629629627</v>
      </c>
      <c r="T72" s="14">
        <v>41888.214629629627</v>
      </c>
    </row>
    <row r="73" spans="1:20" ht="42.75" x14ac:dyDescent="0.4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4">
        <v>41793.710231481484</v>
      </c>
      <c r="T73" s="14">
        <v>41823.710231481484</v>
      </c>
    </row>
    <row r="74" spans="1:20" ht="57" x14ac:dyDescent="0.4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4">
        <v>41793.814259259263</v>
      </c>
      <c r="T74" s="14">
        <v>41825.165972222225</v>
      </c>
    </row>
    <row r="75" spans="1:20" ht="57" x14ac:dyDescent="0.4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4">
        <v>41831.697939814818</v>
      </c>
      <c r="T75" s="14">
        <v>41861.697939814818</v>
      </c>
    </row>
    <row r="76" spans="1:20" ht="71.25" x14ac:dyDescent="0.4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4">
        <v>42621.389340277776</v>
      </c>
      <c r="T76" s="14">
        <v>42651.389340277776</v>
      </c>
    </row>
    <row r="77" spans="1:20" ht="42.75" x14ac:dyDescent="0.4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4">
        <v>41780.785729166666</v>
      </c>
      <c r="T77" s="14">
        <v>41840.785729166666</v>
      </c>
    </row>
    <row r="78" spans="1:20" ht="42.75" x14ac:dyDescent="0.4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4">
        <v>41766.072500000002</v>
      </c>
      <c r="T78" s="14">
        <v>41791.072500000002</v>
      </c>
    </row>
    <row r="79" spans="1:20" ht="114" x14ac:dyDescent="0.4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4">
        <v>41766.617291666669</v>
      </c>
      <c r="T79" s="14">
        <v>41793.290972222225</v>
      </c>
    </row>
    <row r="80" spans="1:20" ht="57" x14ac:dyDescent="0.4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4">
        <v>42248.627013888887</v>
      </c>
      <c r="T80" s="14">
        <v>42278.627013888887</v>
      </c>
    </row>
    <row r="81" spans="1:20" ht="42.75" x14ac:dyDescent="0.4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4">
        <v>41885.221550925926</v>
      </c>
      <c r="T81" s="14">
        <v>41916.290972222225</v>
      </c>
    </row>
    <row r="82" spans="1:20" ht="42.75" x14ac:dyDescent="0.4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4">
        <v>42159.224432870367</v>
      </c>
      <c r="T82" s="14">
        <v>42204.224432870367</v>
      </c>
    </row>
    <row r="83" spans="1:20" ht="114" x14ac:dyDescent="0.4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4">
        <v>42265.817002314812</v>
      </c>
      <c r="T83" s="14">
        <v>42295.817002314812</v>
      </c>
    </row>
    <row r="84" spans="1:20" ht="57" x14ac:dyDescent="0.4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4">
        <v>41975.124340277776</v>
      </c>
      <c r="T84" s="14">
        <v>42005.124340277776</v>
      </c>
    </row>
    <row r="85" spans="1:20" ht="71.25" x14ac:dyDescent="0.4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4">
        <v>42065.190694444449</v>
      </c>
      <c r="T85" s="14">
        <v>42090.149027777778</v>
      </c>
    </row>
    <row r="86" spans="1:20" ht="57" x14ac:dyDescent="0.4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4">
        <v>41848.84002314815</v>
      </c>
      <c r="T86" s="14">
        <v>41883.84002314815</v>
      </c>
    </row>
    <row r="87" spans="1:20" ht="57" x14ac:dyDescent="0.4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4">
        <v>42103.884930555556</v>
      </c>
      <c r="T87" s="14">
        <v>42133.884930555556</v>
      </c>
    </row>
    <row r="88" spans="1:20" ht="114" x14ac:dyDescent="0.4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4">
        <v>42059.970729166671</v>
      </c>
      <c r="T88" s="14">
        <v>42089.929062499999</v>
      </c>
    </row>
    <row r="89" spans="1:20" ht="42.75" x14ac:dyDescent="0.4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4">
        <v>42041.743090277778</v>
      </c>
      <c r="T89" s="14">
        <v>42071.701423611114</v>
      </c>
    </row>
    <row r="90" spans="1:20" ht="42.75" x14ac:dyDescent="0.4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4">
        <v>41829.73715277778</v>
      </c>
      <c r="T90" s="14">
        <v>41852.716666666667</v>
      </c>
    </row>
    <row r="91" spans="1:20" ht="57" x14ac:dyDescent="0.4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4">
        <v>41789.893599537041</v>
      </c>
      <c r="T91" s="14">
        <v>41815.875</v>
      </c>
    </row>
    <row r="92" spans="1:20" ht="85.5" x14ac:dyDescent="0.4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4">
        <v>41833.660995370366</v>
      </c>
      <c r="T92" s="14">
        <v>41863.660995370366</v>
      </c>
    </row>
    <row r="93" spans="1:20" ht="42.75" x14ac:dyDescent="0.4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4">
        <v>41914.590011574073</v>
      </c>
      <c r="T93" s="14">
        <v>41955.907638888893</v>
      </c>
    </row>
    <row r="94" spans="1:20" ht="42.75" x14ac:dyDescent="0.4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4">
        <v>42611.261064814811</v>
      </c>
      <c r="T94" s="14">
        <v>42625.707638888889</v>
      </c>
    </row>
    <row r="95" spans="1:20" ht="42.75" x14ac:dyDescent="0.4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4">
        <v>42253.633159722223</v>
      </c>
      <c r="T95" s="14">
        <v>42313.674826388888</v>
      </c>
    </row>
    <row r="96" spans="1:20" ht="57" x14ac:dyDescent="0.4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4">
        <v>42295.891828703709</v>
      </c>
      <c r="T96" s="14">
        <v>42325.933495370366</v>
      </c>
    </row>
    <row r="97" spans="1:20" ht="114" x14ac:dyDescent="0.4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4">
        <v>42402.947002314817</v>
      </c>
      <c r="T97" s="14">
        <v>42452.145138888889</v>
      </c>
    </row>
    <row r="98" spans="1:20" ht="71.25" x14ac:dyDescent="0.4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4">
        <v>42509.814108796301</v>
      </c>
      <c r="T98" s="14">
        <v>42539.814108796301</v>
      </c>
    </row>
    <row r="99" spans="1:20" ht="85.5" x14ac:dyDescent="0.4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57" x14ac:dyDescent="0.4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57" x14ac:dyDescent="0.4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85.5" x14ac:dyDescent="0.4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57" x14ac:dyDescent="0.4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4">
        <v>41779.657870370371</v>
      </c>
      <c r="T103" s="14">
        <v>41821.25</v>
      </c>
    </row>
    <row r="104" spans="1:20" ht="57" x14ac:dyDescent="0.4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42.75" x14ac:dyDescent="0.4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42.75" x14ac:dyDescent="0.4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99.75" x14ac:dyDescent="0.4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99.75" x14ac:dyDescent="0.4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71.25" x14ac:dyDescent="0.4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42.75" x14ac:dyDescent="0.4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71.25" x14ac:dyDescent="0.4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128.25" x14ac:dyDescent="0.4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57" x14ac:dyDescent="0.4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42.75" x14ac:dyDescent="0.4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85.5" x14ac:dyDescent="0.4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42.75" x14ac:dyDescent="0.4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42.75" x14ac:dyDescent="0.4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85.5" x14ac:dyDescent="0.4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85.5" x14ac:dyDescent="0.4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114" x14ac:dyDescent="0.4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57" x14ac:dyDescent="0.4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42.75" x14ac:dyDescent="0.4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85.5" x14ac:dyDescent="0.4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42.75" x14ac:dyDescent="0.4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99.75" x14ac:dyDescent="0.4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42.75" x14ac:dyDescent="0.4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57" x14ac:dyDescent="0.4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42.75" x14ac:dyDescent="0.4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57" x14ac:dyDescent="0.4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57" x14ac:dyDescent="0.4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42.75" x14ac:dyDescent="0.4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57" x14ac:dyDescent="0.4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42.75" x14ac:dyDescent="0.4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85.5" x14ac:dyDescent="0.4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71.25" x14ac:dyDescent="0.4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71.25" x14ac:dyDescent="0.4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71.25" x14ac:dyDescent="0.4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42.75" x14ac:dyDescent="0.4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57" x14ac:dyDescent="0.4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85.5" x14ac:dyDescent="0.4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42.75" x14ac:dyDescent="0.4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114" x14ac:dyDescent="0.4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42.75" x14ac:dyDescent="0.4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99.75" x14ac:dyDescent="0.4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57" x14ac:dyDescent="0.4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99.75" x14ac:dyDescent="0.4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42.75" x14ac:dyDescent="0.4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42.75" x14ac:dyDescent="0.4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71.25" x14ac:dyDescent="0.4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57" x14ac:dyDescent="0.4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128.25" x14ac:dyDescent="0.4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57" x14ac:dyDescent="0.4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85.5" x14ac:dyDescent="0.4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85.5" x14ac:dyDescent="0.4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57" x14ac:dyDescent="0.4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42.75" x14ac:dyDescent="0.4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85.5" x14ac:dyDescent="0.4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57" x14ac:dyDescent="0.4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4">
        <v>42534.866875</v>
      </c>
      <c r="T158" s="14">
        <v>42564.866875</v>
      </c>
    </row>
    <row r="159" spans="1:20" ht="71.25" x14ac:dyDescent="0.4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42.75" x14ac:dyDescent="0.4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71.25" x14ac:dyDescent="0.4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85.5" x14ac:dyDescent="0.4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42.75" x14ac:dyDescent="0.4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71.25" x14ac:dyDescent="0.4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114" x14ac:dyDescent="0.4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71.25" x14ac:dyDescent="0.4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71.25" x14ac:dyDescent="0.4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114" x14ac:dyDescent="0.4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114" x14ac:dyDescent="0.4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71.25" x14ac:dyDescent="0.4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57" x14ac:dyDescent="0.4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57" x14ac:dyDescent="0.4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42.75" x14ac:dyDescent="0.4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99.75" x14ac:dyDescent="0.4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4">
        <v>41842.828680555554</v>
      </c>
      <c r="T174" s="14">
        <v>41882.827650462961</v>
      </c>
    </row>
    <row r="175" spans="1:20" ht="28.5" x14ac:dyDescent="0.4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57" x14ac:dyDescent="0.4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42.75" x14ac:dyDescent="0.4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4">
        <v>42020.587349537032</v>
      </c>
      <c r="T177" s="14">
        <v>42050.587349537032</v>
      </c>
    </row>
    <row r="178" spans="1:20" ht="42.75" x14ac:dyDescent="0.4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71.25" x14ac:dyDescent="0.4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71.25" x14ac:dyDescent="0.4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57" x14ac:dyDescent="0.4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57" x14ac:dyDescent="0.4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57" x14ac:dyDescent="0.4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42.75" x14ac:dyDescent="0.4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42.75" x14ac:dyDescent="0.4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85.5" x14ac:dyDescent="0.4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42.75" x14ac:dyDescent="0.4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42.75" x14ac:dyDescent="0.4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42.75" x14ac:dyDescent="0.4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99.75" x14ac:dyDescent="0.4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42.75" x14ac:dyDescent="0.4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99.75" x14ac:dyDescent="0.4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57" x14ac:dyDescent="0.4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85.5" x14ac:dyDescent="0.4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71.25" x14ac:dyDescent="0.4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42.75" x14ac:dyDescent="0.4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71.25" x14ac:dyDescent="0.4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99.75" x14ac:dyDescent="0.4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85.5" x14ac:dyDescent="0.4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85.5" x14ac:dyDescent="0.4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28.5" x14ac:dyDescent="0.4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42.75" x14ac:dyDescent="0.4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4">
        <v>41804.937083333331</v>
      </c>
      <c r="T202" s="14">
        <v>41821.9375</v>
      </c>
    </row>
    <row r="203" spans="1:20" ht="57" x14ac:dyDescent="0.4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99.75" x14ac:dyDescent="0.4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85.5" x14ac:dyDescent="0.4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42.75" x14ac:dyDescent="0.4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4">
        <v>42144.231527777782</v>
      </c>
      <c r="T206" s="14">
        <v>42203.125</v>
      </c>
    </row>
    <row r="207" spans="1:20" ht="42.75" x14ac:dyDescent="0.4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57" x14ac:dyDescent="0.4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71.25" x14ac:dyDescent="0.4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128.25" x14ac:dyDescent="0.4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99.75" x14ac:dyDescent="0.4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42.75" x14ac:dyDescent="0.4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42.75" x14ac:dyDescent="0.4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57" x14ac:dyDescent="0.4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71.25" x14ac:dyDescent="0.4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42.75" x14ac:dyDescent="0.4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57" x14ac:dyDescent="0.4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99.75" x14ac:dyDescent="0.4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114" x14ac:dyDescent="0.4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71.25" x14ac:dyDescent="0.4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99.75" x14ac:dyDescent="0.4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99.75" x14ac:dyDescent="0.4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85.5" x14ac:dyDescent="0.4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71.25" x14ac:dyDescent="0.4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4">
        <v>42031.666898148149</v>
      </c>
      <c r="T224" s="14">
        <v>42064.125</v>
      </c>
    </row>
    <row r="225" spans="1:20" ht="99.75" x14ac:dyDescent="0.4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85.5" x14ac:dyDescent="0.4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71.25" x14ac:dyDescent="0.4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4">
        <v>42695.7105787037</v>
      </c>
      <c r="T227" s="14">
        <v>42725.7105787037</v>
      </c>
    </row>
    <row r="228" spans="1:20" ht="85.5" x14ac:dyDescent="0.4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42.75" x14ac:dyDescent="0.4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114" x14ac:dyDescent="0.4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71.25" x14ac:dyDescent="0.4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42.75" x14ac:dyDescent="0.4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71.25" x14ac:dyDescent="0.4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57" x14ac:dyDescent="0.4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4">
        <v>42304.940960648149</v>
      </c>
      <c r="T234" s="14">
        <v>42329.166666666672</v>
      </c>
    </row>
    <row r="235" spans="1:20" ht="57" x14ac:dyDescent="0.4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114" x14ac:dyDescent="0.4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71.25" x14ac:dyDescent="0.4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4">
        <v>42209.67288194444</v>
      </c>
      <c r="T237" s="14">
        <v>42223.625</v>
      </c>
    </row>
    <row r="238" spans="1:20" ht="71.25" x14ac:dyDescent="0.4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42.75" x14ac:dyDescent="0.4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57" x14ac:dyDescent="0.4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42.75" x14ac:dyDescent="0.4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99.75" x14ac:dyDescent="0.4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71.25" x14ac:dyDescent="0.4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99.75" x14ac:dyDescent="0.4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42.75" x14ac:dyDescent="0.4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42.75" x14ac:dyDescent="0.4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57" x14ac:dyDescent="0.4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42.75" x14ac:dyDescent="0.4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57" x14ac:dyDescent="0.4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42.75" x14ac:dyDescent="0.4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71.25" x14ac:dyDescent="0.4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4">
        <v>42358.573182870372</v>
      </c>
      <c r="T251" s="14">
        <v>42377.273611111115</v>
      </c>
    </row>
    <row r="252" spans="1:20" x14ac:dyDescent="0.45">
      <c r="E252" s="8"/>
    </row>
  </sheetData>
  <conditionalFormatting sqref="F1:F251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theme="4"/>
      </colorScale>
    </cfRule>
    <cfRule type="colorScale" priority="2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101EE-C4C4-48F3-9F8F-6394F5F3E355}">
  <dimension ref="A1:F6"/>
  <sheetViews>
    <sheetView workbookViewId="0">
      <selection activeCell="E4" sqref="E4"/>
    </sheetView>
  </sheetViews>
  <sheetFormatPr defaultRowHeight="14.25" x14ac:dyDescent="0.45"/>
  <cols>
    <col min="1" max="1" width="30.265625" bestFit="1" customWidth="1"/>
    <col min="2" max="2" width="113.265625" bestFit="1" customWidth="1"/>
    <col min="5" max="5" width="14.9296875" bestFit="1" customWidth="1"/>
    <col min="6" max="6" width="6.73046875" bestFit="1" customWidth="1"/>
  </cols>
  <sheetData>
    <row r="1" spans="1:6" x14ac:dyDescent="0.45">
      <c r="A1" t="s">
        <v>8381</v>
      </c>
      <c r="B1" t="s">
        <v>8382</v>
      </c>
      <c r="C1" t="s">
        <v>8384</v>
      </c>
      <c r="D1" t="s">
        <v>8383</v>
      </c>
      <c r="E1" t="s">
        <v>8307</v>
      </c>
      <c r="F1" t="s">
        <v>8385</v>
      </c>
    </row>
    <row r="2" spans="1:6" x14ac:dyDescent="0.45">
      <c r="A2" t="s">
        <v>3473</v>
      </c>
      <c r="B2" t="str">
        <f>VLOOKUP(A2, 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45">
      <c r="A3" t="s">
        <v>3616</v>
      </c>
      <c r="B3" t="str">
        <f>VLOOKUP(A3, 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x14ac:dyDescent="0.45">
      <c r="A4" t="s">
        <v>3178</v>
      </c>
      <c r="B4" t="str">
        <f>VLOOKUP(A4, 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x14ac:dyDescent="0.45">
      <c r="A5" t="s">
        <v>3329</v>
      </c>
      <c r="B5" t="str">
        <f>VLOOKUP(A5, 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x14ac:dyDescent="0.45">
      <c r="A6" t="s">
        <v>3221</v>
      </c>
      <c r="B6" t="str">
        <f>VLOOKUP(A6, 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64403C-0395-47AA-BCD9-8A4F1002E12A}">
  <dimension ref="A1:F46"/>
  <sheetViews>
    <sheetView workbookViewId="0">
      <selection activeCell="C23" sqref="C23"/>
    </sheetView>
  </sheetViews>
  <sheetFormatPr defaultRowHeight="14.25" x14ac:dyDescent="0.45"/>
  <cols>
    <col min="1" max="1" width="24.19921875" bestFit="1" customWidth="1"/>
    <col min="2" max="2" width="7.8632812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11" t="s">
        <v>8222</v>
      </c>
      <c r="B1" t="s">
        <v>8223</v>
      </c>
    </row>
    <row r="3" spans="1:6" x14ac:dyDescent="0.45">
      <c r="A3" s="11" t="s">
        <v>8364</v>
      </c>
      <c r="B3" s="11" t="s">
        <v>8362</v>
      </c>
    </row>
    <row r="4" spans="1:6" x14ac:dyDescent="0.45">
      <c r="A4" s="11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45">
      <c r="A5" s="12" t="s">
        <v>8268</v>
      </c>
      <c r="B5" s="13"/>
      <c r="C5" s="13">
        <v>78</v>
      </c>
      <c r="D5" s="13"/>
      <c r="E5" s="13"/>
      <c r="F5" s="13">
        <v>78</v>
      </c>
    </row>
    <row r="6" spans="1:6" x14ac:dyDescent="0.45">
      <c r="A6" s="12" t="s">
        <v>8267</v>
      </c>
      <c r="B6" s="13"/>
      <c r="C6" s="13"/>
      <c r="D6" s="13"/>
      <c r="E6" s="13">
        <v>164</v>
      </c>
      <c r="F6" s="13">
        <v>164</v>
      </c>
    </row>
    <row r="7" spans="1:6" x14ac:dyDescent="0.45">
      <c r="A7" s="12" t="s">
        <v>8266</v>
      </c>
      <c r="B7" s="13"/>
      <c r="C7" s="13">
        <v>52</v>
      </c>
      <c r="D7" s="13"/>
      <c r="E7" s="13"/>
      <c r="F7" s="13">
        <v>52</v>
      </c>
    </row>
    <row r="8" spans="1:6" x14ac:dyDescent="0.45">
      <c r="A8" s="12" t="s">
        <v>8265</v>
      </c>
      <c r="B8" s="13">
        <v>31</v>
      </c>
      <c r="C8" s="13"/>
      <c r="D8" s="13"/>
      <c r="E8" s="13"/>
      <c r="F8" s="13">
        <v>31</v>
      </c>
    </row>
    <row r="9" spans="1:6" x14ac:dyDescent="0.45">
      <c r="A9" s="12" t="s">
        <v>8264</v>
      </c>
      <c r="B9" s="13"/>
      <c r="C9" s="13"/>
      <c r="D9" s="13"/>
      <c r="E9" s="13">
        <v>48</v>
      </c>
      <c r="F9" s="13">
        <v>48</v>
      </c>
    </row>
    <row r="10" spans="1:6" x14ac:dyDescent="0.45">
      <c r="A10" s="12" t="s">
        <v>8263</v>
      </c>
      <c r="B10" s="13"/>
      <c r="C10" s="13"/>
      <c r="D10" s="13"/>
      <c r="E10" s="13">
        <v>49</v>
      </c>
      <c r="F10" s="13">
        <v>49</v>
      </c>
    </row>
    <row r="11" spans="1:6" x14ac:dyDescent="0.45">
      <c r="A11" s="12" t="s">
        <v>8282</v>
      </c>
      <c r="B11" s="13">
        <v>15</v>
      </c>
      <c r="C11" s="13">
        <v>101</v>
      </c>
      <c r="D11" s="13"/>
      <c r="E11" s="13"/>
      <c r="F11" s="13">
        <v>116</v>
      </c>
    </row>
    <row r="12" spans="1:6" x14ac:dyDescent="0.45">
      <c r="A12" s="12" t="s">
        <v>8297</v>
      </c>
      <c r="B12" s="13"/>
      <c r="C12" s="13">
        <v>14</v>
      </c>
      <c r="D12" s="13"/>
      <c r="E12" s="13"/>
      <c r="F12" s="13">
        <v>14</v>
      </c>
    </row>
    <row r="13" spans="1:6" x14ac:dyDescent="0.45">
      <c r="A13" s="12" t="s">
        <v>8296</v>
      </c>
      <c r="B13" s="13"/>
      <c r="C13" s="13"/>
      <c r="D13" s="13">
        <v>4</v>
      </c>
      <c r="E13" s="13">
        <v>34</v>
      </c>
      <c r="F13" s="13">
        <v>38</v>
      </c>
    </row>
    <row r="14" spans="1:6" x14ac:dyDescent="0.45">
      <c r="A14" s="12" t="s">
        <v>8281</v>
      </c>
      <c r="B14" s="13"/>
      <c r="C14" s="13">
        <v>23</v>
      </c>
      <c r="D14" s="13"/>
      <c r="E14" s="13"/>
      <c r="F14" s="13">
        <v>23</v>
      </c>
    </row>
    <row r="15" spans="1:6" x14ac:dyDescent="0.45">
      <c r="A15" s="12" t="s">
        <v>8295</v>
      </c>
      <c r="B15" s="13"/>
      <c r="C15" s="13"/>
      <c r="D15" s="13"/>
      <c r="E15" s="13">
        <v>52</v>
      </c>
      <c r="F15" s="13">
        <v>52</v>
      </c>
    </row>
    <row r="16" spans="1:6" x14ac:dyDescent="0.45">
      <c r="A16" s="12" t="s">
        <v>8280</v>
      </c>
      <c r="B16" s="13"/>
      <c r="C16" s="13">
        <v>73</v>
      </c>
      <c r="D16" s="13"/>
      <c r="E16" s="13"/>
      <c r="F16" s="13">
        <v>73</v>
      </c>
    </row>
    <row r="17" spans="1:6" x14ac:dyDescent="0.45">
      <c r="A17" s="12" t="s">
        <v>8279</v>
      </c>
      <c r="B17" s="13">
        <v>23</v>
      </c>
      <c r="C17" s="13"/>
      <c r="D17" s="13"/>
      <c r="E17" s="13"/>
      <c r="F17" s="13">
        <v>23</v>
      </c>
    </row>
    <row r="18" spans="1:6" x14ac:dyDescent="0.45">
      <c r="A18" s="12" t="s">
        <v>8298</v>
      </c>
      <c r="B18" s="13"/>
      <c r="C18" s="13"/>
      <c r="D18" s="13"/>
      <c r="E18" s="13">
        <v>33</v>
      </c>
      <c r="F18" s="13">
        <v>33</v>
      </c>
    </row>
    <row r="19" spans="1:6" x14ac:dyDescent="0.45">
      <c r="A19" s="12" t="s">
        <v>8278</v>
      </c>
      <c r="B19" s="13"/>
      <c r="C19" s="13"/>
      <c r="D19" s="13"/>
      <c r="E19" s="13">
        <v>30</v>
      </c>
      <c r="F19" s="13">
        <v>30</v>
      </c>
    </row>
    <row r="20" spans="1:6" x14ac:dyDescent="0.45">
      <c r="A20" s="12" t="s">
        <v>8291</v>
      </c>
      <c r="B20" s="13"/>
      <c r="C20" s="13">
        <v>37</v>
      </c>
      <c r="D20" s="13">
        <v>17</v>
      </c>
      <c r="E20" s="13"/>
      <c r="F20" s="13">
        <v>54</v>
      </c>
    </row>
    <row r="21" spans="1:6" x14ac:dyDescent="0.45">
      <c r="A21" s="12" t="s">
        <v>8277</v>
      </c>
      <c r="B21" s="13"/>
      <c r="C21" s="13">
        <v>20</v>
      </c>
      <c r="D21" s="13"/>
      <c r="E21" s="13">
        <v>138</v>
      </c>
      <c r="F21" s="13">
        <v>158</v>
      </c>
    </row>
    <row r="22" spans="1:6" x14ac:dyDescent="0.45">
      <c r="A22" s="12" t="s">
        <v>8276</v>
      </c>
      <c r="B22" s="13"/>
      <c r="C22" s="13">
        <v>53</v>
      </c>
      <c r="D22" s="13"/>
      <c r="E22" s="13"/>
      <c r="F22" s="13">
        <v>53</v>
      </c>
    </row>
    <row r="23" spans="1:6" x14ac:dyDescent="0.45">
      <c r="A23" s="12" t="s">
        <v>8275</v>
      </c>
      <c r="B23" s="13"/>
      <c r="C23" s="13"/>
      <c r="D23" s="13"/>
      <c r="E23" s="13">
        <v>14</v>
      </c>
      <c r="F23" s="13">
        <v>14</v>
      </c>
    </row>
    <row r="24" spans="1:6" x14ac:dyDescent="0.45">
      <c r="A24" s="12" t="s">
        <v>8290</v>
      </c>
      <c r="B24" s="13"/>
      <c r="C24" s="13"/>
      <c r="D24" s="13"/>
      <c r="E24" s="13">
        <v>35</v>
      </c>
      <c r="F24" s="13">
        <v>35</v>
      </c>
    </row>
    <row r="25" spans="1:6" x14ac:dyDescent="0.45">
      <c r="A25" s="12" t="s">
        <v>8274</v>
      </c>
      <c r="B25" s="13"/>
      <c r="C25" s="13"/>
      <c r="D25" s="13"/>
      <c r="E25" s="13">
        <v>240</v>
      </c>
      <c r="F25" s="13">
        <v>240</v>
      </c>
    </row>
    <row r="26" spans="1:6" x14ac:dyDescent="0.45">
      <c r="A26" s="12" t="s">
        <v>8284</v>
      </c>
      <c r="B26" s="13">
        <v>19</v>
      </c>
      <c r="C26" s="13"/>
      <c r="D26" s="13"/>
      <c r="E26" s="13"/>
      <c r="F26" s="13">
        <v>19</v>
      </c>
    </row>
    <row r="27" spans="1:6" x14ac:dyDescent="0.45">
      <c r="A27" s="12" t="s">
        <v>8287</v>
      </c>
      <c r="B27" s="13"/>
      <c r="C27" s="13">
        <v>14</v>
      </c>
      <c r="D27" s="13"/>
      <c r="E27" s="13"/>
      <c r="F27" s="13">
        <v>14</v>
      </c>
    </row>
    <row r="28" spans="1:6" x14ac:dyDescent="0.45">
      <c r="A28" s="12" t="s">
        <v>8294</v>
      </c>
      <c r="B28" s="13"/>
      <c r="C28" s="13">
        <v>11</v>
      </c>
      <c r="D28" s="13"/>
      <c r="E28" s="13"/>
      <c r="F28" s="13">
        <v>11</v>
      </c>
    </row>
    <row r="29" spans="1:6" x14ac:dyDescent="0.45">
      <c r="A29" s="12" t="s">
        <v>8283</v>
      </c>
      <c r="B29" s="13"/>
      <c r="C29" s="13">
        <v>34</v>
      </c>
      <c r="D29" s="13"/>
      <c r="E29" s="13">
        <v>62</v>
      </c>
      <c r="F29" s="13">
        <v>96</v>
      </c>
    </row>
    <row r="30" spans="1:6" x14ac:dyDescent="0.45">
      <c r="A30" s="12" t="s">
        <v>8289</v>
      </c>
      <c r="B30" s="13"/>
      <c r="C30" s="13">
        <v>13</v>
      </c>
      <c r="D30" s="13"/>
      <c r="E30" s="13"/>
      <c r="F30" s="13">
        <v>13</v>
      </c>
    </row>
    <row r="31" spans="1:6" x14ac:dyDescent="0.45">
      <c r="A31" s="12" t="s">
        <v>8288</v>
      </c>
      <c r="B31" s="13">
        <v>16</v>
      </c>
      <c r="C31" s="13"/>
      <c r="D31" s="13"/>
      <c r="E31" s="13"/>
      <c r="F31" s="13">
        <v>16</v>
      </c>
    </row>
    <row r="32" spans="1:6" x14ac:dyDescent="0.45">
      <c r="A32" s="12" t="s">
        <v>8302</v>
      </c>
      <c r="B32" s="13"/>
      <c r="C32" s="13">
        <v>32</v>
      </c>
      <c r="D32" s="13"/>
      <c r="E32" s="13"/>
      <c r="F32" s="13">
        <v>32</v>
      </c>
    </row>
    <row r="33" spans="1:6" x14ac:dyDescent="0.45">
      <c r="A33" s="12" t="s">
        <v>8273</v>
      </c>
      <c r="B33" s="13"/>
      <c r="C33" s="13">
        <v>34</v>
      </c>
      <c r="D33" s="13"/>
      <c r="E33" s="13"/>
      <c r="F33" s="13">
        <v>34</v>
      </c>
    </row>
    <row r="34" spans="1:6" x14ac:dyDescent="0.45">
      <c r="A34" s="12" t="s">
        <v>8272</v>
      </c>
      <c r="B34" s="13"/>
      <c r="C34" s="13"/>
      <c r="D34" s="13"/>
      <c r="E34" s="13">
        <v>49</v>
      </c>
      <c r="F34" s="13">
        <v>49</v>
      </c>
    </row>
    <row r="35" spans="1:6" x14ac:dyDescent="0.45">
      <c r="A35" s="12" t="s">
        <v>8286</v>
      </c>
      <c r="B35" s="13"/>
      <c r="C35" s="13"/>
      <c r="D35" s="13"/>
      <c r="E35" s="13">
        <v>20</v>
      </c>
      <c r="F35" s="13">
        <v>20</v>
      </c>
    </row>
    <row r="36" spans="1:6" x14ac:dyDescent="0.45">
      <c r="A36" s="12" t="s">
        <v>8285</v>
      </c>
      <c r="B36" s="13">
        <v>6</v>
      </c>
      <c r="C36" s="13">
        <v>21</v>
      </c>
      <c r="D36" s="13"/>
      <c r="E36" s="13"/>
      <c r="F36" s="13">
        <v>27</v>
      </c>
    </row>
    <row r="37" spans="1:6" x14ac:dyDescent="0.45">
      <c r="A37" s="12" t="s">
        <v>8292</v>
      </c>
      <c r="B37" s="13"/>
      <c r="C37" s="13">
        <v>13</v>
      </c>
      <c r="D37" s="13"/>
      <c r="E37" s="13"/>
      <c r="F37" s="13">
        <v>13</v>
      </c>
    </row>
    <row r="38" spans="1:6" x14ac:dyDescent="0.45">
      <c r="A38" s="12" t="s">
        <v>8293</v>
      </c>
      <c r="B38" s="13"/>
      <c r="C38" s="13"/>
      <c r="D38" s="13"/>
      <c r="E38" s="13">
        <v>103</v>
      </c>
      <c r="F38" s="13">
        <v>103</v>
      </c>
    </row>
    <row r="39" spans="1:6" x14ac:dyDescent="0.45">
      <c r="A39" s="12" t="s">
        <v>8300</v>
      </c>
      <c r="B39" s="13"/>
      <c r="C39" s="13">
        <v>7</v>
      </c>
      <c r="D39" s="13"/>
      <c r="E39" s="13">
        <v>7</v>
      </c>
      <c r="F39" s="13">
        <v>14</v>
      </c>
    </row>
    <row r="40" spans="1:6" x14ac:dyDescent="0.45">
      <c r="A40" s="12" t="s">
        <v>8299</v>
      </c>
      <c r="B40" s="13">
        <v>15</v>
      </c>
      <c r="C40" s="13">
        <v>1</v>
      </c>
      <c r="D40" s="13"/>
      <c r="E40" s="13">
        <v>31</v>
      </c>
      <c r="F40" s="13">
        <v>47</v>
      </c>
    </row>
    <row r="41" spans="1:6" x14ac:dyDescent="0.45">
      <c r="A41" s="12" t="s">
        <v>8271</v>
      </c>
      <c r="B41" s="13">
        <v>47</v>
      </c>
      <c r="C41" s="13">
        <v>81</v>
      </c>
      <c r="D41" s="13"/>
      <c r="E41" s="13">
        <v>17</v>
      </c>
      <c r="F41" s="13">
        <v>145</v>
      </c>
    </row>
    <row r="42" spans="1:6" x14ac:dyDescent="0.45">
      <c r="A42" s="12" t="s">
        <v>8270</v>
      </c>
      <c r="B42" s="13">
        <v>59</v>
      </c>
      <c r="C42" s="13">
        <v>36</v>
      </c>
      <c r="D42" s="13"/>
      <c r="E42" s="13"/>
      <c r="F42" s="13">
        <v>95</v>
      </c>
    </row>
    <row r="43" spans="1:6" x14ac:dyDescent="0.45">
      <c r="A43" s="12" t="s">
        <v>8303</v>
      </c>
      <c r="B43" s="13">
        <v>11</v>
      </c>
      <c r="C43" s="13">
        <v>40</v>
      </c>
      <c r="D43" s="13"/>
      <c r="E43" s="13">
        <v>45</v>
      </c>
      <c r="F43" s="13">
        <v>96</v>
      </c>
    </row>
    <row r="44" spans="1:6" x14ac:dyDescent="0.45">
      <c r="A44" s="12" t="s">
        <v>8269</v>
      </c>
      <c r="B44" s="13"/>
      <c r="C44" s="13">
        <v>250</v>
      </c>
      <c r="D44" s="13">
        <v>9</v>
      </c>
      <c r="E44" s="13">
        <v>412</v>
      </c>
      <c r="F44" s="13">
        <v>671</v>
      </c>
    </row>
    <row r="45" spans="1:6" x14ac:dyDescent="0.45">
      <c r="A45" s="12" t="s">
        <v>8301</v>
      </c>
      <c r="B45" s="13">
        <v>15</v>
      </c>
      <c r="C45" s="13">
        <v>59</v>
      </c>
      <c r="D45" s="13">
        <v>3</v>
      </c>
      <c r="E45" s="13">
        <v>68</v>
      </c>
      <c r="F45" s="13">
        <v>145</v>
      </c>
    </row>
    <row r="46" spans="1:6" x14ac:dyDescent="0.45">
      <c r="A46" s="12" t="s">
        <v>8361</v>
      </c>
      <c r="B46" s="13">
        <v>257</v>
      </c>
      <c r="C46" s="13">
        <v>1097</v>
      </c>
      <c r="D46" s="13">
        <v>33</v>
      </c>
      <c r="E46" s="13">
        <v>1651</v>
      </c>
      <c r="F46" s="13">
        <v>3038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793BA-E81C-472D-989B-4892362AE199}">
  <dimension ref="A1:E7"/>
  <sheetViews>
    <sheetView topLeftCell="A4" workbookViewId="0">
      <selection activeCell="N32" sqref="N32"/>
    </sheetView>
  </sheetViews>
  <sheetFormatPr defaultRowHeight="14.25" x14ac:dyDescent="0.45"/>
  <cols>
    <col min="1" max="1" width="15.53125" bestFit="1" customWidth="1"/>
    <col min="2" max="2" width="14.73046875" bestFit="1" customWidth="1"/>
    <col min="3" max="3" width="3.59765625" bestFit="1" customWidth="1"/>
    <col min="4" max="4" width="8.9296875" bestFit="1" customWidth="1"/>
    <col min="5" max="6" width="10.19921875" bestFit="1" customWidth="1"/>
  </cols>
  <sheetData>
    <row r="1" spans="1:5" x14ac:dyDescent="0.45">
      <c r="A1" s="11" t="s">
        <v>8222</v>
      </c>
      <c r="B1" t="s">
        <v>8224</v>
      </c>
    </row>
    <row r="2" spans="1:5" x14ac:dyDescent="0.45">
      <c r="A2" s="11" t="s">
        <v>8358</v>
      </c>
      <c r="B2" t="s">
        <v>8365</v>
      </c>
    </row>
    <row r="4" spans="1:5" x14ac:dyDescent="0.45">
      <c r="A4" s="11" t="s">
        <v>8364</v>
      </c>
      <c r="B4" s="11" t="s">
        <v>8360</v>
      </c>
    </row>
    <row r="5" spans="1:5" x14ac:dyDescent="0.45">
      <c r="A5" s="11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45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45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359CAC-9222-4521-80E4-C5C1879BCC4C}">
  <dimension ref="A1:F18"/>
  <sheetViews>
    <sheetView workbookViewId="0">
      <selection activeCell="E7" sqref="E7"/>
    </sheetView>
  </sheetViews>
  <sheetFormatPr defaultRowHeight="14.25" x14ac:dyDescent="0.45"/>
  <cols>
    <col min="1" max="1" width="15.5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11" t="s">
        <v>8358</v>
      </c>
      <c r="B1" t="s">
        <v>8315</v>
      </c>
    </row>
    <row r="2" spans="1:6" x14ac:dyDescent="0.45">
      <c r="A2" s="11" t="s">
        <v>8380</v>
      </c>
      <c r="B2" t="s">
        <v>8365</v>
      </c>
    </row>
    <row r="4" spans="1:6" x14ac:dyDescent="0.45">
      <c r="A4" s="11" t="s">
        <v>8364</v>
      </c>
      <c r="B4" s="11" t="s">
        <v>8360</v>
      </c>
    </row>
    <row r="5" spans="1:6" x14ac:dyDescent="0.45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45">
      <c r="A6" s="15" t="s">
        <v>8374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45">
      <c r="A7" s="15" t="s">
        <v>8375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45">
      <c r="A8" s="15" t="s">
        <v>8376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45">
      <c r="A9" s="15" t="s">
        <v>8377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45">
      <c r="A10" s="15" t="s">
        <v>8368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45">
      <c r="A11" s="15" t="s">
        <v>8378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45">
      <c r="A12" s="15" t="s">
        <v>8369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45">
      <c r="A13" s="15" t="s">
        <v>8370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45">
      <c r="A14" s="15" t="s">
        <v>8371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45">
      <c r="A15" s="15" t="s">
        <v>8372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45">
      <c r="A16" s="15" t="s">
        <v>8373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45">
      <c r="A17" s="15" t="s">
        <v>8379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45">
      <c r="A18" s="15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27A86B-A66C-4A8D-BEE1-4E5D582133FA}">
  <dimension ref="A1:E7"/>
  <sheetViews>
    <sheetView workbookViewId="0">
      <selection activeCell="B5" sqref="B5"/>
    </sheetView>
  </sheetViews>
  <sheetFormatPr defaultRowHeight="14.25" x14ac:dyDescent="0.45"/>
  <cols>
    <col min="1" max="1" width="15.796875" bestFit="1" customWidth="1"/>
    <col min="2" max="2" width="15.265625" bestFit="1" customWidth="1"/>
    <col min="3" max="3" width="3.9296875" bestFit="1" customWidth="1"/>
    <col min="4" max="4" width="9.265625" bestFit="1" customWidth="1"/>
    <col min="5" max="5" width="10.46484375" bestFit="1" customWidth="1"/>
    <col min="6" max="6" width="10.19921875" bestFit="1" customWidth="1"/>
  </cols>
  <sheetData>
    <row r="1" spans="1:5" x14ac:dyDescent="0.45">
      <c r="A1" s="11" t="s">
        <v>8222</v>
      </c>
      <c r="B1" t="s">
        <v>8224</v>
      </c>
    </row>
    <row r="2" spans="1:5" x14ac:dyDescent="0.45">
      <c r="A2" s="11" t="s">
        <v>8358</v>
      </c>
      <c r="B2" t="s">
        <v>8315</v>
      </c>
    </row>
    <row r="4" spans="1:5" x14ac:dyDescent="0.45">
      <c r="A4" s="11" t="s">
        <v>8364</v>
      </c>
      <c r="B4" s="11" t="s">
        <v>8360</v>
      </c>
    </row>
    <row r="5" spans="1:5" x14ac:dyDescent="0.45">
      <c r="A5" s="11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45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45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Kickstarter</vt:lpstr>
      <vt:lpstr>Descriptive Statistics</vt:lpstr>
      <vt:lpstr>Successful U.S. Kickstarters</vt:lpstr>
      <vt:lpstr>Failed U.S. Kickstarters</vt:lpstr>
      <vt:lpstr>Edinburgh Research</vt:lpstr>
      <vt:lpstr>Sheet1</vt:lpstr>
      <vt:lpstr>Subcategory Statistics</vt:lpstr>
      <vt:lpstr>Outcomes Based on Launch Date</vt:lpstr>
      <vt:lpstr>Category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Lizett Rincon</cp:lastModifiedBy>
  <dcterms:created xsi:type="dcterms:W3CDTF">2017-04-20T15:17:24Z</dcterms:created>
  <dcterms:modified xsi:type="dcterms:W3CDTF">2020-06-06T20:25:08Z</dcterms:modified>
</cp:coreProperties>
</file>