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181" documentId="13_ncr:1_{82182DD9-EFA4-4505-A2A5-E2F19DBC0C5A}" xr6:coauthVersionLast="47" xr6:coauthVersionMax="47" xr10:uidLastSave="{876245F1-C3FA-4D66-80FC-296027A897C2}"/>
  <bookViews>
    <workbookView xWindow="28680" yWindow="-120" windowWidth="29040" windowHeight="15720" tabRatio="836" activeTab="3" xr2:uid="{00000000-000D-0000-FFFF-FFFF00000000}"/>
  </bookViews>
  <sheets>
    <sheet name="Codes" sheetId="1" r:id="rId1"/>
    <sheet name="Code counts" sheetId="2" r:id="rId2"/>
    <sheet name="Code totals calculated" sheetId="3" r:id="rId3"/>
    <sheet name="Code totals static" sheetId="4" r:id="rId4"/>
    <sheet name="nav_distraction_1" sheetId="5" r:id="rId5"/>
    <sheet name="nav_distraction_2" sheetId="6" r:id="rId6"/>
    <sheet name="nav_distraction_3" sheetId="7" r:id="rId7"/>
    <sheet name="nav_distraction_4" sheetId="8" r:id="rId8"/>
    <sheet name="nav_distraction_5" sheetId="9" r:id="rId9"/>
  </sheets>
  <definedNames>
    <definedName name="_xlnm._FilterDatabase" localSheetId="3" hidden="1">'Code totals static'!$A$1:$E$1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6" i="4"/>
  <c r="C5" i="4"/>
  <c r="C4" i="4"/>
  <c r="C2" i="4"/>
  <c r="J3" i="4"/>
  <c r="J4" i="4"/>
  <c r="J5" i="4"/>
  <c r="J6" i="4"/>
  <c r="J2" i="4"/>
  <c r="H5" i="3" l="1"/>
  <c r="H6" i="3"/>
  <c r="G5" i="3"/>
  <c r="G7" i="3"/>
  <c r="D3" i="3"/>
  <c r="D4" i="3"/>
  <c r="D5" i="3"/>
  <c r="E5" i="3"/>
  <c r="F5" i="3"/>
  <c r="F2" i="3"/>
  <c r="C3" i="3"/>
  <c r="C4" i="3"/>
  <c r="C5" i="3"/>
  <c r="C6" i="3"/>
  <c r="C7" i="3"/>
  <c r="C2" i="3"/>
  <c r="D4" i="5"/>
  <c r="D6" i="3" s="1"/>
  <c r="D4" i="6"/>
  <c r="E4" i="3" s="1"/>
  <c r="D4" i="7"/>
  <c r="F4" i="3" s="1"/>
  <c r="D3" i="8"/>
  <c r="D3" i="9"/>
  <c r="D2" i="9"/>
  <c r="D2" i="8"/>
  <c r="D3" i="7"/>
  <c r="D5" i="7"/>
  <c r="D2" i="7"/>
  <c r="D3" i="6"/>
  <c r="E3" i="3" s="1"/>
  <c r="D5" i="6"/>
  <c r="D6" i="6"/>
  <c r="E6" i="3" s="1"/>
  <c r="D2" i="6"/>
  <c r="D3" i="5"/>
  <c r="D5" i="5"/>
  <c r="D6" i="5"/>
  <c r="D2" i="5"/>
  <c r="D2" i="3" s="1"/>
  <c r="F6" i="3" l="1"/>
  <c r="I6" i="3" s="1"/>
  <c r="E2" i="3"/>
  <c r="I2" i="3" s="1"/>
  <c r="I4" i="3"/>
  <c r="I7" i="3"/>
  <c r="I3" i="3"/>
  <c r="I5" i="3"/>
  <c r="J3" i="3" l="1"/>
  <c r="J5" i="3"/>
  <c r="J2" i="3"/>
  <c r="J7" i="3"/>
  <c r="J6" i="3"/>
  <c r="J4" i="3"/>
</calcChain>
</file>

<file path=xl/sharedStrings.xml><?xml version="1.0" encoding="utf-8"?>
<sst xmlns="http://schemas.openxmlformats.org/spreadsheetml/2006/main" count="139" uniqueCount="28">
  <si>
    <t>codes1</t>
  </si>
  <si>
    <t>counts1</t>
  </si>
  <si>
    <t>codes2</t>
  </si>
  <si>
    <t>counts2</t>
  </si>
  <si>
    <t>codes3</t>
  </si>
  <si>
    <t>counts3</t>
  </si>
  <si>
    <t>codes4</t>
  </si>
  <si>
    <t>counts4</t>
  </si>
  <si>
    <t>codes5</t>
  </si>
  <si>
    <t>counts5</t>
  </si>
  <si>
    <t>codes6</t>
  </si>
  <si>
    <t>counts6</t>
  </si>
  <si>
    <t>weight</t>
  </si>
  <si>
    <t>ranking</t>
  </si>
  <si>
    <t>ranking1</t>
  </si>
  <si>
    <t>ranking2</t>
  </si>
  <si>
    <t>ranking3</t>
  </si>
  <si>
    <t>ranking4</t>
  </si>
  <si>
    <t>ranking5</t>
  </si>
  <si>
    <t>salience</t>
  </si>
  <si>
    <t>count_rel</t>
  </si>
  <si>
    <t>salience_rel</t>
  </si>
  <si>
    <t>Decision making</t>
  </si>
  <si>
    <t>Distraction</t>
  </si>
  <si>
    <t>Lane position</t>
  </si>
  <si>
    <t>Response time</t>
  </si>
  <si>
    <t>Speed control</t>
  </si>
  <si>
    <t>Near collision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</si>
</sst>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'Code totals static'!$J$1</c:f>
              <c:strCache>
                <c:ptCount val="1"/>
                <c:pt idx="0">
                  <c:v>salience_rel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'Code totals static'!$A$2:$A$6</c:f>
              <c:strCache>
                <c:ptCount val="5"/>
                <c:pt idx="0">
                  <c:v>Lane position</c:v>
                </c:pt>
                <c:pt idx="1">
                  <c:v>Response time</c:v>
                </c:pt>
                <c:pt idx="2">
                  <c:v>Decision making</c:v>
                </c:pt>
                <c:pt idx="3">
                  <c:v>Speed control</c:v>
                </c:pt>
                <c:pt idx="4">
                  <c:v>Near collision</c:v>
                </c:pt>
              </c:strCache>
            </c:strRef>
          </c:cat>
          <c:val>
            <c:numRef>
              <c:f>'Code totals static'!$J$2:$J$6</c:f>
              <c:numCache>
                <c:formatCode>0.00</c:formatCode>
                <c:ptCount val="5"/>
                <c:pt idx="0">
                  <c:v>0.20224719101123595</c:v>
                </c:pt>
                <c:pt idx="1">
                  <c:v>0.1348314606741573</c:v>
                </c:pt>
                <c:pt idx="2">
                  <c:v>0.3707865168539326</c:v>
                </c:pt>
                <c:pt idx="3">
                  <c:v>0.2696629213483146</c:v>
                </c:pt>
                <c:pt idx="4">
                  <c:v>2.247191011235955E-2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4-4BFE-89E3-CABA2983E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380847"/>
        <c:axId val="1686378927"/>
      </c:barChart>
      <c:catAx>
        <c:axId val="16863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86378927"/>
        <c:crosses val="autoZero"/>
        <c:auto val="1"/>
        <c:lblAlgn val="ctr"/>
        <c:lblOffset val="100"/>
        <c:noMultiLvlLbl val="0"/>
      </c:catAx>
      <c:valAx>
        <c:axId val="168637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8638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15</xdr:row>
      <xdr:rowOff>152400</xdr:rowOff>
    </xdr:from>
    <xdr:to>
      <xdr:col>16</xdr:col>
      <xdr:colOff>392430</xdr:colOff>
      <xdr:row>32</xdr:row>
      <xdr:rowOff>66674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11456A8-FE71-0BCF-F427-62806C506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/>
  </sheetViews>
  <sheetFormatPr defaultRowHeight="14.4" x14ac:dyDescent="0.3"/>
  <cols>
    <col min="1" max="4" width="15.109375" bestFit="1" customWidth="1"/>
  </cols>
  <sheetData>
    <row r="1" spans="1:5" x14ac:dyDescent="0.3">
      <c r="A1" t="s">
        <v>23</v>
      </c>
      <c r="B1" t="s">
        <v>26</v>
      </c>
      <c r="C1" t="s">
        <v>22</v>
      </c>
      <c r="D1" t="s">
        <v>22</v>
      </c>
      <c r="E1" t="s">
        <v>22</v>
      </c>
    </row>
    <row r="2" spans="1:5" x14ac:dyDescent="0.3">
      <c r="A2" t="s">
        <v>23</v>
      </c>
      <c r="B2" t="s">
        <v>22</v>
      </c>
      <c r="C2" t="s">
        <v>26</v>
      </c>
      <c r="D2" t="s">
        <v>27</v>
      </c>
      <c r="E2" t="s">
        <v>26</v>
      </c>
    </row>
    <row r="3" spans="1:5" x14ac:dyDescent="0.3">
      <c r="A3" t="s">
        <v>24</v>
      </c>
      <c r="B3" t="s">
        <v>23</v>
      </c>
      <c r="C3" t="s">
        <v>22</v>
      </c>
      <c r="D3" t="s">
        <v>22</v>
      </c>
    </row>
    <row r="4" spans="1:5" x14ac:dyDescent="0.3">
      <c r="A4" t="s">
        <v>25</v>
      </c>
      <c r="B4" t="s">
        <v>24</v>
      </c>
      <c r="C4" t="s">
        <v>26</v>
      </c>
    </row>
    <row r="5" spans="1:5" x14ac:dyDescent="0.3">
      <c r="A5" t="s">
        <v>23</v>
      </c>
      <c r="B5" t="s">
        <v>25</v>
      </c>
      <c r="C5" t="s">
        <v>25</v>
      </c>
    </row>
    <row r="6" spans="1:5" x14ac:dyDescent="0.3">
      <c r="A6" t="s">
        <v>23</v>
      </c>
      <c r="B6" t="s">
        <v>22</v>
      </c>
      <c r="C6" t="s">
        <v>23</v>
      </c>
    </row>
    <row r="7" spans="1:5" x14ac:dyDescent="0.3">
      <c r="A7" t="s">
        <v>23</v>
      </c>
      <c r="B7" t="s">
        <v>26</v>
      </c>
    </row>
    <row r="8" spans="1:5" x14ac:dyDescent="0.3">
      <c r="A8" t="s">
        <v>22</v>
      </c>
      <c r="B8" t="s">
        <v>26</v>
      </c>
    </row>
    <row r="9" spans="1:5" x14ac:dyDescent="0.3">
      <c r="A9" t="s">
        <v>24</v>
      </c>
      <c r="B9" t="s">
        <v>24</v>
      </c>
    </row>
    <row r="10" spans="1:5" x14ac:dyDescent="0.3">
      <c r="A10" t="s">
        <v>23</v>
      </c>
      <c r="B10" t="s">
        <v>22</v>
      </c>
    </row>
    <row r="11" spans="1:5" x14ac:dyDescent="0.3">
      <c r="A11" t="s">
        <v>26</v>
      </c>
      <c r="B11" t="s">
        <v>23</v>
      </c>
    </row>
    <row r="12" spans="1:5" x14ac:dyDescent="0.3">
      <c r="A1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CC48-A888-4C7F-8B64-E4D9AB90A8D8}">
  <dimension ref="A1:L7"/>
  <sheetViews>
    <sheetView zoomScaleNormal="100" workbookViewId="0">
      <selection activeCell="K1" sqref="K1:L7"/>
    </sheetView>
  </sheetViews>
  <sheetFormatPr defaultRowHeight="14.4" x14ac:dyDescent="0.3"/>
  <cols>
    <col min="11" max="11" width="9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23</v>
      </c>
      <c r="B2">
        <v>6</v>
      </c>
      <c r="C2" t="s">
        <v>26</v>
      </c>
      <c r="D2">
        <v>3</v>
      </c>
      <c r="E2" t="s">
        <v>22</v>
      </c>
      <c r="F2">
        <v>2</v>
      </c>
      <c r="G2" t="s">
        <v>22</v>
      </c>
      <c r="H2">
        <v>2</v>
      </c>
      <c r="I2" t="s">
        <v>22</v>
      </c>
      <c r="J2">
        <v>1</v>
      </c>
      <c r="K2" t="s">
        <v>23</v>
      </c>
      <c r="L2">
        <v>9</v>
      </c>
    </row>
    <row r="3" spans="1:12" x14ac:dyDescent="0.3">
      <c r="A3" t="s">
        <v>24</v>
      </c>
      <c r="B3">
        <v>2</v>
      </c>
      <c r="C3" t="s">
        <v>22</v>
      </c>
      <c r="D3">
        <v>3</v>
      </c>
      <c r="E3" t="s">
        <v>26</v>
      </c>
      <c r="F3">
        <v>2</v>
      </c>
      <c r="G3" t="s">
        <v>27</v>
      </c>
      <c r="H3">
        <v>1</v>
      </c>
      <c r="I3" t="s">
        <v>26</v>
      </c>
      <c r="J3">
        <v>1</v>
      </c>
      <c r="K3" t="s">
        <v>24</v>
      </c>
      <c r="L3">
        <v>4</v>
      </c>
    </row>
    <row r="4" spans="1:12" x14ac:dyDescent="0.3">
      <c r="A4" t="s">
        <v>25</v>
      </c>
      <c r="B4">
        <v>1</v>
      </c>
      <c r="C4" t="s">
        <v>23</v>
      </c>
      <c r="D4">
        <v>2</v>
      </c>
      <c r="E4" t="s">
        <v>25</v>
      </c>
      <c r="F4">
        <v>1</v>
      </c>
      <c r="K4" t="s">
        <v>25</v>
      </c>
      <c r="L4">
        <v>3</v>
      </c>
    </row>
    <row r="5" spans="1:12" x14ac:dyDescent="0.3">
      <c r="A5" t="s">
        <v>22</v>
      </c>
      <c r="B5">
        <v>2</v>
      </c>
      <c r="C5" t="s">
        <v>24</v>
      </c>
      <c r="D5">
        <v>2</v>
      </c>
      <c r="E5" t="s">
        <v>23</v>
      </c>
      <c r="F5">
        <v>1</v>
      </c>
      <c r="K5" t="s">
        <v>22</v>
      </c>
      <c r="L5">
        <v>10</v>
      </c>
    </row>
    <row r="6" spans="1:12" x14ac:dyDescent="0.3">
      <c r="A6" t="s">
        <v>26</v>
      </c>
      <c r="B6">
        <v>1</v>
      </c>
      <c r="C6" t="s">
        <v>25</v>
      </c>
      <c r="D6">
        <v>1</v>
      </c>
      <c r="K6" t="s">
        <v>26</v>
      </c>
      <c r="L6">
        <v>7</v>
      </c>
    </row>
    <row r="7" spans="1:12" x14ac:dyDescent="0.3">
      <c r="K7" t="s">
        <v>27</v>
      </c>
      <c r="L7">
        <v>1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BE0-BF82-47B0-B607-725C035C9F91}">
  <dimension ref="A1:J8"/>
  <sheetViews>
    <sheetView workbookViewId="0">
      <selection activeCell="J2" sqref="J2"/>
    </sheetView>
  </sheetViews>
  <sheetFormatPr defaultRowHeight="14.4" x14ac:dyDescent="0.3"/>
  <cols>
    <col min="1" max="1" width="14.21875" bestFit="1" customWidth="1"/>
  </cols>
  <sheetData>
    <row r="1" spans="1:10" x14ac:dyDescent="0.3">
      <c r="A1" t="s">
        <v>10</v>
      </c>
      <c r="B1" t="s">
        <v>11</v>
      </c>
      <c r="C1" t="s">
        <v>20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21</v>
      </c>
    </row>
    <row r="2" spans="1:10" x14ac:dyDescent="0.3">
      <c r="A2" t="s">
        <v>23</v>
      </c>
      <c r="B2">
        <v>9</v>
      </c>
      <c r="C2" s="1">
        <f>B2/SUM(B$2:B$8)</f>
        <v>0.26470588235294118</v>
      </c>
      <c r="D2">
        <f>VLOOKUP(A2,nav_distraction_1!A:D,4,FALSE)</f>
        <v>30</v>
      </c>
      <c r="E2">
        <f>VLOOKUP(A2,nav_distraction_2!A:D,4,FALSE)</f>
        <v>8</v>
      </c>
      <c r="F2">
        <f>VLOOKUP(A2,nav_distraction_3!A:D,4,FALSE)</f>
        <v>3</v>
      </c>
      <c r="I2">
        <f>SUM(D2:H2)</f>
        <v>41</v>
      </c>
      <c r="J2" s="1">
        <f>I2/SUM(I$2:I$8)</f>
        <v>0.31538461538461537</v>
      </c>
    </row>
    <row r="3" spans="1:10" x14ac:dyDescent="0.3">
      <c r="A3" t="s">
        <v>24</v>
      </c>
      <c r="B3">
        <v>4</v>
      </c>
      <c r="C3" s="1">
        <f t="shared" ref="C3:C7" si="0">B3/SUM(B$2:B$8)</f>
        <v>0.11764705882352941</v>
      </c>
      <c r="D3">
        <f>VLOOKUP(A3,nav_distraction_1!A:D,4,FALSE)</f>
        <v>10</v>
      </c>
      <c r="E3">
        <f>VLOOKUP(A3,nav_distraction_2!A:D,4,FALSE)</f>
        <v>8</v>
      </c>
      <c r="I3">
        <f t="shared" ref="I3:I7" si="1">SUM(D3:H3)</f>
        <v>18</v>
      </c>
      <c r="J3" s="1">
        <f t="shared" ref="J3:J7" si="2">I3/SUM(I$2:I$8)</f>
        <v>0.13846153846153847</v>
      </c>
    </row>
    <row r="4" spans="1:10" x14ac:dyDescent="0.3">
      <c r="A4" t="s">
        <v>25</v>
      </c>
      <c r="B4">
        <v>3</v>
      </c>
      <c r="C4" s="1">
        <f t="shared" si="0"/>
        <v>8.8235294117647065E-2</v>
      </c>
      <c r="D4">
        <f>VLOOKUP(A4,nav_distraction_1!A:D,4,FALSE)</f>
        <v>5</v>
      </c>
      <c r="E4">
        <f>VLOOKUP(A4,nav_distraction_2!A:D,4,FALSE)</f>
        <v>4</v>
      </c>
      <c r="F4">
        <f>VLOOKUP(A4,nav_distraction_3!A:D,4,FALSE)</f>
        <v>3</v>
      </c>
      <c r="I4">
        <f t="shared" si="1"/>
        <v>12</v>
      </c>
      <c r="J4" s="1">
        <f t="shared" si="2"/>
        <v>9.2307692307692313E-2</v>
      </c>
    </row>
    <row r="5" spans="1:10" x14ac:dyDescent="0.3">
      <c r="A5" t="s">
        <v>22</v>
      </c>
      <c r="B5">
        <v>10</v>
      </c>
      <c r="C5" s="1">
        <f t="shared" si="0"/>
        <v>0.29411764705882354</v>
      </c>
      <c r="D5">
        <f>VLOOKUP(A5,nav_distraction_1!A:D,4,FALSE)</f>
        <v>10</v>
      </c>
      <c r="E5">
        <f>VLOOKUP(A5,nav_distraction_2!A:D,4,FALSE)</f>
        <v>12</v>
      </c>
      <c r="F5">
        <f>VLOOKUP(A5,nav_distraction_3!A:D,4,FALSE)</f>
        <v>6</v>
      </c>
      <c r="G5">
        <f>VLOOKUP(A5,nav_distraction_4!A:D,4,FALSE)</f>
        <v>4</v>
      </c>
      <c r="H5">
        <f>VLOOKUP(A5,nav_distraction_5!A:D,4,FALSE)</f>
        <v>1</v>
      </c>
      <c r="I5">
        <f t="shared" si="1"/>
        <v>33</v>
      </c>
      <c r="J5" s="1">
        <f t="shared" si="2"/>
        <v>0.25384615384615383</v>
      </c>
    </row>
    <row r="6" spans="1:10" x14ac:dyDescent="0.3">
      <c r="A6" t="s">
        <v>26</v>
      </c>
      <c r="B6">
        <v>7</v>
      </c>
      <c r="C6" s="1">
        <f t="shared" si="0"/>
        <v>0.20588235294117646</v>
      </c>
      <c r="D6">
        <f>VLOOKUP(A6,nav_distraction_1!A:D,4,FALSE)</f>
        <v>5</v>
      </c>
      <c r="E6">
        <f>VLOOKUP(A6,nav_distraction_2!A:D,4,FALSE)</f>
        <v>12</v>
      </c>
      <c r="F6">
        <f>VLOOKUP(A6,nav_distraction_3!A:D,4,FALSE)</f>
        <v>6</v>
      </c>
      <c r="H6">
        <f>VLOOKUP(A6,nav_distraction_5!A:D,4,FALSE)</f>
        <v>1</v>
      </c>
      <c r="I6">
        <f t="shared" si="1"/>
        <v>24</v>
      </c>
      <c r="J6" s="1">
        <f t="shared" si="2"/>
        <v>0.18461538461538463</v>
      </c>
    </row>
    <row r="7" spans="1:10" x14ac:dyDescent="0.3">
      <c r="A7" t="s">
        <v>27</v>
      </c>
      <c r="B7">
        <v>1</v>
      </c>
      <c r="C7" s="1">
        <f t="shared" si="0"/>
        <v>2.9411764705882353E-2</v>
      </c>
      <c r="G7">
        <f>VLOOKUP(A7,nav_distraction_4!A:D,4,FALSE)</f>
        <v>2</v>
      </c>
      <c r="I7">
        <f t="shared" si="1"/>
        <v>2</v>
      </c>
      <c r="J7" s="1">
        <f t="shared" si="2"/>
        <v>1.5384615384615385E-2</v>
      </c>
    </row>
    <row r="8" spans="1:10" x14ac:dyDescent="0.3">
      <c r="C8" s="1"/>
      <c r="J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6662-2BC6-4F3E-9FA1-7DB710C34EA5}">
  <dimension ref="A1:J9"/>
  <sheetViews>
    <sheetView tabSelected="1" workbookViewId="0">
      <selection activeCell="I2" sqref="I2:J6"/>
    </sheetView>
  </sheetViews>
  <sheetFormatPr defaultRowHeight="14.4" x14ac:dyDescent="0.3"/>
  <cols>
    <col min="1" max="1" width="44" bestFit="1" customWidth="1"/>
    <col min="2" max="2" width="10.109375" bestFit="1" customWidth="1"/>
    <col min="3" max="3" width="11.6640625" bestFit="1" customWidth="1"/>
    <col min="4" max="4" width="10.5546875" bestFit="1" customWidth="1"/>
    <col min="5" max="5" width="14" bestFit="1" customWidth="1"/>
  </cols>
  <sheetData>
    <row r="1" spans="1:10" x14ac:dyDescent="0.3">
      <c r="A1" t="s">
        <v>10</v>
      </c>
      <c r="B1" t="s">
        <v>11</v>
      </c>
      <c r="C1" t="s">
        <v>20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21</v>
      </c>
    </row>
    <row r="2" spans="1:10" x14ac:dyDescent="0.3">
      <c r="A2" t="s">
        <v>24</v>
      </c>
      <c r="B2">
        <v>4</v>
      </c>
      <c r="C2" s="1">
        <f>B2/SUM(B$2:B$8)</f>
        <v>0.16</v>
      </c>
      <c r="D2">
        <v>10</v>
      </c>
      <c r="E2" s="1">
        <v>8</v>
      </c>
      <c r="I2">
        <v>18</v>
      </c>
      <c r="J2" s="1">
        <f>I2/SUM(I$2:I$8)</f>
        <v>0.20224719101123595</v>
      </c>
    </row>
    <row r="3" spans="1:10" x14ac:dyDescent="0.3">
      <c r="A3" t="s">
        <v>25</v>
      </c>
      <c r="B3">
        <v>3</v>
      </c>
      <c r="C3" s="1">
        <f>B3/SUM(B$2:B$8)</f>
        <v>0.12</v>
      </c>
      <c r="D3">
        <v>5</v>
      </c>
      <c r="E3" s="1">
        <v>4</v>
      </c>
      <c r="F3">
        <v>3</v>
      </c>
      <c r="I3">
        <v>12</v>
      </c>
      <c r="J3" s="1">
        <f t="shared" ref="J3:J6" si="0">I3/SUM(I$2:I$8)</f>
        <v>0.1348314606741573</v>
      </c>
    </row>
    <row r="4" spans="1:10" x14ac:dyDescent="0.3">
      <c r="A4" t="s">
        <v>22</v>
      </c>
      <c r="B4">
        <v>10</v>
      </c>
      <c r="C4" s="1">
        <f t="shared" ref="C4:C6" si="1">B4/SUM(B$2:B$8)</f>
        <v>0.4</v>
      </c>
      <c r="D4">
        <v>10</v>
      </c>
      <c r="E4" s="1">
        <v>12</v>
      </c>
      <c r="F4">
        <v>6</v>
      </c>
      <c r="G4">
        <v>4</v>
      </c>
      <c r="H4">
        <v>1</v>
      </c>
      <c r="I4">
        <v>33</v>
      </c>
      <c r="J4" s="1">
        <f t="shared" si="0"/>
        <v>0.3707865168539326</v>
      </c>
    </row>
    <row r="5" spans="1:10" x14ac:dyDescent="0.3">
      <c r="A5" t="s">
        <v>26</v>
      </c>
      <c r="B5">
        <v>7</v>
      </c>
      <c r="C5" s="1">
        <f t="shared" si="1"/>
        <v>0.28000000000000003</v>
      </c>
      <c r="D5">
        <v>5</v>
      </c>
      <c r="E5" s="1">
        <v>12</v>
      </c>
      <c r="F5">
        <v>6</v>
      </c>
      <c r="H5">
        <v>1</v>
      </c>
      <c r="I5">
        <v>24</v>
      </c>
      <c r="J5" s="1">
        <f t="shared" si="0"/>
        <v>0.2696629213483146</v>
      </c>
    </row>
    <row r="6" spans="1:10" x14ac:dyDescent="0.3">
      <c r="A6" t="s">
        <v>27</v>
      </c>
      <c r="B6">
        <v>1</v>
      </c>
      <c r="C6" s="1">
        <f t="shared" si="1"/>
        <v>0.04</v>
      </c>
      <c r="E6" s="1"/>
      <c r="G6">
        <v>2</v>
      </c>
      <c r="I6">
        <v>2</v>
      </c>
      <c r="J6" s="1">
        <f t="shared" si="0"/>
        <v>2.247191011235955E-2</v>
      </c>
    </row>
    <row r="7" spans="1:10" x14ac:dyDescent="0.3">
      <c r="C7" s="1"/>
      <c r="E7" s="1"/>
    </row>
    <row r="8" spans="1:10" x14ac:dyDescent="0.3">
      <c r="C8" s="1"/>
      <c r="E8" s="1"/>
    </row>
    <row r="9" spans="1:10" x14ac:dyDescent="0.3">
      <c r="C9" s="1"/>
      <c r="E9" s="1"/>
    </row>
  </sheetData>
  <autoFilter ref="A1:E1" xr:uid="{35FE6662-2BC6-4F3E-9FA1-7DB710C34EA5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BC6E-8A6D-481D-A02F-7F4C0D92150D}">
  <dimension ref="A1:D6"/>
  <sheetViews>
    <sheetView workbookViewId="0">
      <selection activeCell="D7" sqref="A7:D9"/>
    </sheetView>
  </sheetViews>
  <sheetFormatPr defaultRowHeight="14.4" x14ac:dyDescent="0.3"/>
  <cols>
    <col min="1" max="1" width="20.88671875" customWidth="1"/>
  </cols>
  <sheetData>
    <row r="1" spans="1:4" x14ac:dyDescent="0.3">
      <c r="A1" t="s">
        <v>0</v>
      </c>
      <c r="B1" t="s">
        <v>1</v>
      </c>
      <c r="C1" t="s">
        <v>12</v>
      </c>
      <c r="D1" t="s">
        <v>13</v>
      </c>
    </row>
    <row r="2" spans="1:4" x14ac:dyDescent="0.3">
      <c r="A2" t="s">
        <v>23</v>
      </c>
      <c r="B2">
        <v>6</v>
      </c>
      <c r="C2">
        <v>5</v>
      </c>
      <c r="D2">
        <f>C2*B2</f>
        <v>30</v>
      </c>
    </row>
    <row r="3" spans="1:4" x14ac:dyDescent="0.3">
      <c r="A3" t="s">
        <v>24</v>
      </c>
      <c r="B3">
        <v>2</v>
      </c>
      <c r="C3">
        <v>5</v>
      </c>
      <c r="D3">
        <f t="shared" ref="D3:D6" si="0">C3*B3</f>
        <v>10</v>
      </c>
    </row>
    <row r="4" spans="1:4" x14ac:dyDescent="0.3">
      <c r="A4" t="s">
        <v>25</v>
      </c>
      <c r="B4">
        <v>1</v>
      </c>
      <c r="C4">
        <v>5</v>
      </c>
      <c r="D4">
        <f t="shared" si="0"/>
        <v>5</v>
      </c>
    </row>
    <row r="5" spans="1:4" x14ac:dyDescent="0.3">
      <c r="A5" t="s">
        <v>22</v>
      </c>
      <c r="B5">
        <v>2</v>
      </c>
      <c r="C5">
        <v>5</v>
      </c>
      <c r="D5">
        <f t="shared" si="0"/>
        <v>10</v>
      </c>
    </row>
    <row r="6" spans="1:4" x14ac:dyDescent="0.3">
      <c r="A6" t="s">
        <v>26</v>
      </c>
      <c r="B6">
        <v>1</v>
      </c>
      <c r="C6">
        <v>5</v>
      </c>
      <c r="D6">
        <f t="shared" si="0"/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9063-E59B-47FB-8088-AF4D2985F805}">
  <dimension ref="A1:D6"/>
  <sheetViews>
    <sheetView workbookViewId="0">
      <selection activeCell="D7" sqref="C7:D8"/>
    </sheetView>
  </sheetViews>
  <sheetFormatPr defaultRowHeight="14.4" x14ac:dyDescent="0.3"/>
  <sheetData>
    <row r="1" spans="1:4" x14ac:dyDescent="0.3">
      <c r="A1" t="s">
        <v>2</v>
      </c>
      <c r="B1" t="s">
        <v>3</v>
      </c>
      <c r="C1" t="s">
        <v>12</v>
      </c>
      <c r="D1" t="s">
        <v>13</v>
      </c>
    </row>
    <row r="2" spans="1:4" x14ac:dyDescent="0.3">
      <c r="A2" t="s">
        <v>26</v>
      </c>
      <c r="B2">
        <v>3</v>
      </c>
      <c r="C2">
        <v>4</v>
      </c>
      <c r="D2">
        <f>B2*C2</f>
        <v>12</v>
      </c>
    </row>
    <row r="3" spans="1:4" x14ac:dyDescent="0.3">
      <c r="A3" t="s">
        <v>22</v>
      </c>
      <c r="B3">
        <v>3</v>
      </c>
      <c r="C3">
        <v>4</v>
      </c>
      <c r="D3">
        <f t="shared" ref="D3:D6" si="0">B3*C3</f>
        <v>12</v>
      </c>
    </row>
    <row r="4" spans="1:4" x14ac:dyDescent="0.3">
      <c r="A4" t="s">
        <v>23</v>
      </c>
      <c r="B4">
        <v>2</v>
      </c>
      <c r="C4">
        <v>4</v>
      </c>
      <c r="D4">
        <f t="shared" si="0"/>
        <v>8</v>
      </c>
    </row>
    <row r="5" spans="1:4" x14ac:dyDescent="0.3">
      <c r="A5" t="s">
        <v>24</v>
      </c>
      <c r="B5">
        <v>2</v>
      </c>
      <c r="C5">
        <v>4</v>
      </c>
      <c r="D5">
        <f t="shared" si="0"/>
        <v>8</v>
      </c>
    </row>
    <row r="6" spans="1:4" x14ac:dyDescent="0.3">
      <c r="A6" t="s">
        <v>25</v>
      </c>
      <c r="B6">
        <v>1</v>
      </c>
      <c r="C6">
        <v>4</v>
      </c>
      <c r="D6">
        <f t="shared" si="0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210F-3007-4CC8-9215-4E2225DE64D1}">
  <dimension ref="A1:D5"/>
  <sheetViews>
    <sheetView workbookViewId="0">
      <selection activeCell="D6" sqref="B6:D9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12</v>
      </c>
      <c r="D1" t="s">
        <v>13</v>
      </c>
    </row>
    <row r="2" spans="1:4" x14ac:dyDescent="0.3">
      <c r="A2" t="s">
        <v>22</v>
      </c>
      <c r="B2">
        <v>2</v>
      </c>
      <c r="C2">
        <v>3</v>
      </c>
      <c r="D2">
        <f>B2*C2</f>
        <v>6</v>
      </c>
    </row>
    <row r="3" spans="1:4" x14ac:dyDescent="0.3">
      <c r="A3" t="s">
        <v>26</v>
      </c>
      <c r="B3">
        <v>2</v>
      </c>
      <c r="C3">
        <v>3</v>
      </c>
      <c r="D3">
        <f t="shared" ref="D3:D5" si="0">B3*C3</f>
        <v>6</v>
      </c>
    </row>
    <row r="4" spans="1:4" x14ac:dyDescent="0.3">
      <c r="A4" t="s">
        <v>25</v>
      </c>
      <c r="B4">
        <v>1</v>
      </c>
      <c r="C4">
        <v>3</v>
      </c>
      <c r="D4">
        <f t="shared" si="0"/>
        <v>3</v>
      </c>
    </row>
    <row r="5" spans="1:4" x14ac:dyDescent="0.3">
      <c r="A5" t="s">
        <v>23</v>
      </c>
      <c r="B5">
        <v>1</v>
      </c>
      <c r="C5">
        <v>3</v>
      </c>
      <c r="D5">
        <f t="shared" si="0"/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E87E-D81D-40A2-93AB-EEB08102E189}">
  <dimension ref="A1:D3"/>
  <sheetViews>
    <sheetView workbookViewId="0">
      <selection activeCell="D4" sqref="B4:D5"/>
    </sheetView>
  </sheetViews>
  <sheetFormatPr defaultRowHeight="14.4" x14ac:dyDescent="0.3"/>
  <sheetData>
    <row r="1" spans="1:4" x14ac:dyDescent="0.3">
      <c r="A1" t="s">
        <v>6</v>
      </c>
      <c r="B1" t="s">
        <v>7</v>
      </c>
      <c r="C1" t="s">
        <v>12</v>
      </c>
      <c r="D1" t="s">
        <v>13</v>
      </c>
    </row>
    <row r="2" spans="1:4" x14ac:dyDescent="0.3">
      <c r="A2" t="s">
        <v>22</v>
      </c>
      <c r="B2">
        <v>2</v>
      </c>
      <c r="C2">
        <v>2</v>
      </c>
      <c r="D2">
        <f>B2*C2</f>
        <v>4</v>
      </c>
    </row>
    <row r="3" spans="1:4" x14ac:dyDescent="0.3">
      <c r="A3" t="s">
        <v>27</v>
      </c>
      <c r="B3">
        <v>1</v>
      </c>
      <c r="C3">
        <v>2</v>
      </c>
      <c r="D3">
        <f t="shared" ref="D3" si="0">B3*C3</f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F874-CEDE-4F34-90D7-7E8264D1F788}">
  <dimension ref="A1:D3"/>
  <sheetViews>
    <sheetView workbookViewId="0">
      <selection activeCell="D4" sqref="B4:D5"/>
    </sheetView>
  </sheetViews>
  <sheetFormatPr defaultRowHeight="14.4" x14ac:dyDescent="0.3"/>
  <sheetData>
    <row r="1" spans="1:4" x14ac:dyDescent="0.3">
      <c r="A1" t="s">
        <v>8</v>
      </c>
      <c r="B1" t="s">
        <v>9</v>
      </c>
      <c r="C1" t="s">
        <v>12</v>
      </c>
      <c r="D1" t="s">
        <v>13</v>
      </c>
    </row>
    <row r="2" spans="1:4" x14ac:dyDescent="0.3">
      <c r="A2" t="s">
        <v>22</v>
      </c>
      <c r="B2">
        <v>1</v>
      </c>
      <c r="C2">
        <v>1</v>
      </c>
      <c r="D2">
        <f>B2*C2</f>
        <v>1</v>
      </c>
    </row>
    <row r="3" spans="1:4" x14ac:dyDescent="0.3">
      <c r="A3" t="s">
        <v>26</v>
      </c>
      <c r="B3">
        <v>1</v>
      </c>
      <c r="C3">
        <v>1</v>
      </c>
      <c r="D3">
        <f t="shared" ref="D3" si="0">B3*C3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F4F6ABB567045B93F1D0C638A57F9" ma:contentTypeVersion="13" ma:contentTypeDescription="Een nieuw document maken." ma:contentTypeScope="" ma:versionID="d068a515c1ed1831a1655483f43bd136">
  <xsd:schema xmlns:xsd="http://www.w3.org/2001/XMLSchema" xmlns:xs="http://www.w3.org/2001/XMLSchema" xmlns:p="http://schemas.microsoft.com/office/2006/metadata/properties" xmlns:ns2="0e881998-9419-4d13-b84d-721ac971c709" xmlns:ns3="d6a03bd9-b31b-493a-b31e-bb4432e88c75" targetNamespace="http://schemas.microsoft.com/office/2006/metadata/properties" ma:root="true" ma:fieldsID="61a36bc01df55011d34c3851fbde1e65" ns2:_="" ns3:_="">
    <xsd:import namespace="0e881998-9419-4d13-b84d-721ac971c709"/>
    <xsd:import namespace="d6a03bd9-b31b-493a-b31e-bb4432e88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81998-9419-4d13-b84d-721ac971c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03bd9-b31b-493a-b31e-bb4432e88c7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e1fa4af-7bd6-40f1-95bc-3c1c2580a70b}" ma:internalName="TaxCatchAll" ma:showField="CatchAllData" ma:web="d6a03bd9-b31b-493a-b31e-bb4432e88c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E55F98-8ACA-447E-9D51-F5ADCA8FF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81998-9419-4d13-b84d-721ac971c709"/>
    <ds:schemaRef ds:uri="d6a03bd9-b31b-493a-b31e-bb4432e88c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A4F48B-8DE6-4F1F-AFE6-4EE10E70AC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Codes</vt:lpstr>
      <vt:lpstr>Code counts</vt:lpstr>
      <vt:lpstr>Code totals calculated</vt:lpstr>
      <vt:lpstr>Code totals static</vt:lpstr>
      <vt:lpstr>nav_distraction_1</vt:lpstr>
      <vt:lpstr>nav_distraction_2</vt:lpstr>
      <vt:lpstr>nav_distraction_3</vt:lpstr>
      <vt:lpstr>nav_distraction_4</vt:lpstr>
      <vt:lpstr>nav_distraction_5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2023-06-07T06:41:33Z</dcterms:created>
  <dcterms:modified xsi:type="dcterms:W3CDTF">2023-06-25T16:00:39Z</dcterms:modified>
</cp:coreProperties>
</file>