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105" documentId="13_ncr:1_{82182DD9-EFA4-4505-A2A5-E2F19DBC0C5A}" xr6:coauthVersionLast="47" xr6:coauthVersionMax="47" xr10:uidLastSave="{BBCCEE39-13C8-4A33-B081-41A9FF209E35}"/>
  <bookViews>
    <workbookView xWindow="-120" yWindow="-120" windowWidth="29040" windowHeight="15720" tabRatio="836" firstSheet="1" activeTab="1" xr2:uid="{00000000-000D-0000-FFFF-FFFF00000000}"/>
  </bookViews>
  <sheets>
    <sheet name="Codes" sheetId="1" r:id="rId1"/>
    <sheet name="Code counts" sheetId="2" r:id="rId2"/>
    <sheet name="Code totals calculated" sheetId="3" r:id="rId3"/>
    <sheet name="Code totals static" sheetId="4" r:id="rId4"/>
    <sheet name="nav_distraction_1" sheetId="5" r:id="rId5"/>
    <sheet name="nav_distraction_2" sheetId="6" r:id="rId6"/>
    <sheet name="nav_distraction_3" sheetId="7" r:id="rId7"/>
    <sheet name="nav_distraction_4" sheetId="8" r:id="rId8"/>
    <sheet name="nav_distraction_5" sheetId="9" r:id="rId9"/>
  </sheets>
  <definedNames>
    <definedName name="_xlnm._FilterDatabase" localSheetId="3" hidden="1">'Code totals static'!$A$1:$E$1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E3" i="3"/>
  <c r="F3" i="3"/>
  <c r="E4" i="3"/>
  <c r="F4" i="3"/>
  <c r="G4" i="3"/>
  <c r="H4" i="3"/>
  <c r="E5" i="3"/>
  <c r="F5" i="3"/>
  <c r="E6" i="3"/>
  <c r="F6" i="3"/>
  <c r="E7" i="3"/>
  <c r="F7" i="3"/>
  <c r="H7" i="3"/>
  <c r="G8" i="3"/>
  <c r="G2" i="3"/>
  <c r="H2" i="3"/>
  <c r="F2" i="3"/>
  <c r="E2" i="3"/>
  <c r="C3" i="3"/>
  <c r="C4" i="3"/>
  <c r="C5" i="3"/>
  <c r="C6" i="3"/>
  <c r="C7" i="3"/>
  <c r="C8" i="3"/>
  <c r="C2" i="3"/>
  <c r="D4" i="5"/>
  <c r="D4" i="6"/>
  <c r="D4" i="7"/>
  <c r="D3" i="8"/>
  <c r="D4" i="9"/>
  <c r="D7" i="3"/>
  <c r="D3" i="9"/>
  <c r="D2" i="9"/>
  <c r="D4" i="8"/>
  <c r="D2" i="8"/>
  <c r="D3" i="7"/>
  <c r="D5" i="7"/>
  <c r="D6" i="7"/>
  <c r="D7" i="7"/>
  <c r="D2" i="7"/>
  <c r="D3" i="6"/>
  <c r="D5" i="6"/>
  <c r="D6" i="6"/>
  <c r="D7" i="6"/>
  <c r="D2" i="6"/>
  <c r="D3" i="5"/>
  <c r="D3" i="3" s="1"/>
  <c r="D5" i="5"/>
  <c r="D4" i="3" s="1"/>
  <c r="D6" i="5"/>
  <c r="D5" i="3" s="1"/>
  <c r="D7" i="5"/>
  <c r="D6" i="3" s="1"/>
  <c r="D2" i="5"/>
  <c r="D2" i="3" s="1"/>
</calcChain>
</file>

<file path=xl/sharedStrings.xml><?xml version="1.0" encoding="utf-8"?>
<sst xmlns="http://schemas.openxmlformats.org/spreadsheetml/2006/main" count="220" uniqueCount="29">
  <si>
    <t>codes1</t>
  </si>
  <si>
    <t>counts1</t>
  </si>
  <si>
    <t>codes2</t>
  </si>
  <si>
    <t>counts2</t>
  </si>
  <si>
    <t>codes3</t>
  </si>
  <si>
    <t>counts3</t>
  </si>
  <si>
    <t>codes4</t>
  </si>
  <si>
    <t>counts4</t>
  </si>
  <si>
    <t>codes5</t>
  </si>
  <si>
    <t>counts5</t>
  </si>
  <si>
    <t>codes6</t>
  </si>
  <si>
    <t>counts6</t>
  </si>
  <si>
    <t>weight</t>
  </si>
  <si>
    <t>ranking</t>
  </si>
  <si>
    <t>ranking1</t>
  </si>
  <si>
    <t>ranking2</t>
  </si>
  <si>
    <t>ranking3</t>
  </si>
  <si>
    <t>ranking4</t>
  </si>
  <si>
    <t>ranking5</t>
  </si>
  <si>
    <t>salience</t>
  </si>
  <si>
    <t>count_rel</t>
  </si>
  <si>
    <t>salience_rel</t>
  </si>
  <si>
    <t>Decision making</t>
  </si>
  <si>
    <t>Distance</t>
  </si>
  <si>
    <t>Distraction</t>
  </si>
  <si>
    <t>Lane position</t>
  </si>
  <si>
    <t>Response time</t>
  </si>
  <si>
    <t>Speed control</t>
  </si>
  <si>
    <t>Near collision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</si>
</sst>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'Code totals static'!$J$1</c:f>
              <c:strCache>
                <c:ptCount val="1"/>
                <c:pt idx="0">
                  <c:v>salience_rel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'Code totals static'!$A$2:$A$7</c:f>
              <c:strCache>
                <c:ptCount val="6"/>
                <c:pt idx="0">
                  <c:v>Decision making</c:v>
                </c:pt>
                <c:pt idx="1">
                  <c:v>Distance</c:v>
                </c:pt>
                <c:pt idx="2">
                  <c:v>Lane position</c:v>
                </c:pt>
                <c:pt idx="3">
                  <c:v>Response time</c:v>
                </c:pt>
                <c:pt idx="4">
                  <c:v>Speed control</c:v>
                </c:pt>
                <c:pt idx="5">
                  <c:v>Near collision</c:v>
                </c:pt>
              </c:strCache>
            </c:strRef>
          </c:cat>
          <c:val>
            <c:numRef>
              <c:f>'Code totals static'!$J$2:$J$7</c:f>
              <c:numCache>
                <c:formatCode>0.00</c:formatCode>
                <c:ptCount val="6"/>
                <c:pt idx="0">
                  <c:v>0.28193832599118945</c:v>
                </c:pt>
                <c:pt idx="1">
                  <c:v>7.4889867841409691E-2</c:v>
                </c:pt>
                <c:pt idx="2">
                  <c:v>0.22907488986784141</c:v>
                </c:pt>
                <c:pt idx="3">
                  <c:v>0.1894273127753304</c:v>
                </c:pt>
                <c:pt idx="4">
                  <c:v>0.21585903083700442</c:v>
                </c:pt>
                <c:pt idx="5">
                  <c:v>8.8105726872246704E-3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D-45DF-8FF2-3D02EE14A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787232"/>
        <c:axId val="2093785792"/>
      </c:barChart>
      <c:catAx>
        <c:axId val="209378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3785792"/>
        <c:crosses val="autoZero"/>
        <c:auto val="1"/>
        <c:lblAlgn val="ctr"/>
        <c:lblOffset val="100"/>
        <c:noMultiLvlLbl val="0"/>
      </c:catAx>
      <c:valAx>
        <c:axId val="20937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378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9</xdr:row>
      <xdr:rowOff>120015</xdr:rowOff>
    </xdr:from>
    <xdr:to>
      <xdr:col>12</xdr:col>
      <xdr:colOff>600075</xdr:colOff>
      <xdr:row>24</xdr:row>
      <xdr:rowOff>120015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D262114-D474-9A46-481E-95526700D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workbookViewId="0">
      <selection activeCell="D7" sqref="D7"/>
    </sheetView>
  </sheetViews>
  <sheetFormatPr defaultRowHeight="15" x14ac:dyDescent="0.25"/>
  <sheetData>
    <row r="1" spans="1:5" x14ac:dyDescent="0.25">
      <c r="A1" t="s">
        <v>22</v>
      </c>
      <c r="B1" t="s">
        <v>22</v>
      </c>
      <c r="C1" t="s">
        <v>22</v>
      </c>
      <c r="D1" t="s">
        <v>22</v>
      </c>
      <c r="E1" t="s">
        <v>22</v>
      </c>
    </row>
    <row r="2" spans="1:5" x14ac:dyDescent="0.25">
      <c r="A2" t="s">
        <v>22</v>
      </c>
      <c r="B2" t="s">
        <v>22</v>
      </c>
      <c r="C2" t="s">
        <v>22</v>
      </c>
      <c r="D2" t="s">
        <v>22</v>
      </c>
      <c r="E2" t="s">
        <v>27</v>
      </c>
    </row>
    <row r="3" spans="1:5" x14ac:dyDescent="0.25">
      <c r="A3" t="s">
        <v>22</v>
      </c>
      <c r="B3" t="s">
        <v>22</v>
      </c>
      <c r="C3" t="s">
        <v>23</v>
      </c>
      <c r="D3" t="s">
        <v>22</v>
      </c>
      <c r="E3" t="s">
        <v>24</v>
      </c>
    </row>
    <row r="4" spans="1:5" x14ac:dyDescent="0.25">
      <c r="A4" t="s">
        <v>22</v>
      </c>
      <c r="B4" t="s">
        <v>22</v>
      </c>
      <c r="C4" t="s">
        <v>24</v>
      </c>
      <c r="D4" t="s">
        <v>24</v>
      </c>
    </row>
    <row r="5" spans="1:5" x14ac:dyDescent="0.25">
      <c r="A5" t="s">
        <v>22</v>
      </c>
      <c r="B5" t="s">
        <v>23</v>
      </c>
      <c r="C5" t="s">
        <v>24</v>
      </c>
      <c r="D5" t="s">
        <v>28</v>
      </c>
    </row>
    <row r="6" spans="1:5" x14ac:dyDescent="0.25">
      <c r="A6" t="s">
        <v>22</v>
      </c>
      <c r="B6" t="s">
        <v>24</v>
      </c>
      <c r="C6" t="s">
        <v>24</v>
      </c>
    </row>
    <row r="7" spans="1:5" x14ac:dyDescent="0.25">
      <c r="A7" t="s">
        <v>22</v>
      </c>
      <c r="B7" t="s">
        <v>24</v>
      </c>
      <c r="C7" t="s">
        <v>24</v>
      </c>
    </row>
    <row r="8" spans="1:5" x14ac:dyDescent="0.25">
      <c r="A8" t="s">
        <v>23</v>
      </c>
      <c r="B8" t="s">
        <v>24</v>
      </c>
      <c r="C8" t="s">
        <v>24</v>
      </c>
    </row>
    <row r="9" spans="1:5" x14ac:dyDescent="0.25">
      <c r="A9" t="s">
        <v>23</v>
      </c>
      <c r="B9" t="s">
        <v>24</v>
      </c>
      <c r="C9" t="s">
        <v>25</v>
      </c>
    </row>
    <row r="10" spans="1:5" x14ac:dyDescent="0.25">
      <c r="A10" t="s">
        <v>24</v>
      </c>
      <c r="B10" t="s">
        <v>24</v>
      </c>
      <c r="C10" t="s">
        <v>26</v>
      </c>
    </row>
    <row r="11" spans="1:5" x14ac:dyDescent="0.25">
      <c r="A11" t="s">
        <v>24</v>
      </c>
      <c r="B11" t="s">
        <v>24</v>
      </c>
      <c r="C11" t="s">
        <v>26</v>
      </c>
    </row>
    <row r="12" spans="1:5" x14ac:dyDescent="0.25">
      <c r="A12" t="s">
        <v>24</v>
      </c>
      <c r="B12" t="s">
        <v>24</v>
      </c>
      <c r="C12" t="s">
        <v>27</v>
      </c>
    </row>
    <row r="13" spans="1:5" x14ac:dyDescent="0.25">
      <c r="A13" t="s">
        <v>24</v>
      </c>
      <c r="B13" t="s">
        <v>24</v>
      </c>
      <c r="C13" t="s">
        <v>27</v>
      </c>
    </row>
    <row r="14" spans="1:5" x14ac:dyDescent="0.25">
      <c r="A14" t="s">
        <v>24</v>
      </c>
      <c r="B14" t="s">
        <v>24</v>
      </c>
      <c r="C14" t="s">
        <v>27</v>
      </c>
    </row>
    <row r="15" spans="1:5" x14ac:dyDescent="0.25">
      <c r="A15" t="s">
        <v>24</v>
      </c>
      <c r="B15" t="s">
        <v>24</v>
      </c>
    </row>
    <row r="16" spans="1:5" x14ac:dyDescent="0.25">
      <c r="A16" t="s">
        <v>24</v>
      </c>
      <c r="B16" t="s">
        <v>24</v>
      </c>
    </row>
    <row r="17" spans="1:2" x14ac:dyDescent="0.25">
      <c r="A17" t="s">
        <v>24</v>
      </c>
      <c r="B17" t="s">
        <v>24</v>
      </c>
    </row>
    <row r="18" spans="1:2" x14ac:dyDescent="0.25">
      <c r="A18" t="s">
        <v>24</v>
      </c>
      <c r="B18" t="s">
        <v>24</v>
      </c>
    </row>
    <row r="19" spans="1:2" x14ac:dyDescent="0.25">
      <c r="A19" t="s">
        <v>24</v>
      </c>
      <c r="B19" t="s">
        <v>25</v>
      </c>
    </row>
    <row r="20" spans="1:2" x14ac:dyDescent="0.25">
      <c r="A20" t="s">
        <v>24</v>
      </c>
      <c r="B20" t="s">
        <v>25</v>
      </c>
    </row>
    <row r="21" spans="1:2" x14ac:dyDescent="0.25">
      <c r="A21" t="s">
        <v>24</v>
      </c>
      <c r="B21" t="s">
        <v>25</v>
      </c>
    </row>
    <row r="22" spans="1:2" x14ac:dyDescent="0.25">
      <c r="A22" t="s">
        <v>24</v>
      </c>
      <c r="B22" t="s">
        <v>25</v>
      </c>
    </row>
    <row r="23" spans="1:2" x14ac:dyDescent="0.25">
      <c r="A23" t="s">
        <v>24</v>
      </c>
      <c r="B23" t="s">
        <v>25</v>
      </c>
    </row>
    <row r="24" spans="1:2" x14ac:dyDescent="0.25">
      <c r="A24" t="s">
        <v>24</v>
      </c>
      <c r="B24" t="s">
        <v>25</v>
      </c>
    </row>
    <row r="25" spans="1:2" x14ac:dyDescent="0.25">
      <c r="A25" t="s">
        <v>24</v>
      </c>
      <c r="B25" t="s">
        <v>26</v>
      </c>
    </row>
    <row r="26" spans="1:2" x14ac:dyDescent="0.25">
      <c r="A26" t="s">
        <v>24</v>
      </c>
      <c r="B26" t="s">
        <v>26</v>
      </c>
    </row>
    <row r="27" spans="1:2" x14ac:dyDescent="0.25">
      <c r="A27" t="s">
        <v>24</v>
      </c>
      <c r="B27" t="s">
        <v>26</v>
      </c>
    </row>
    <row r="28" spans="1:2" x14ac:dyDescent="0.25">
      <c r="A28" t="s">
        <v>24</v>
      </c>
      <c r="B28" t="s">
        <v>27</v>
      </c>
    </row>
    <row r="29" spans="1:2" x14ac:dyDescent="0.25">
      <c r="A29" t="s">
        <v>24</v>
      </c>
      <c r="B29" t="s">
        <v>27</v>
      </c>
    </row>
    <row r="30" spans="1:2" x14ac:dyDescent="0.25">
      <c r="A30" t="s">
        <v>24</v>
      </c>
      <c r="B30" t="s">
        <v>27</v>
      </c>
    </row>
    <row r="31" spans="1:2" x14ac:dyDescent="0.25">
      <c r="A31" t="s">
        <v>24</v>
      </c>
      <c r="B31" t="s">
        <v>27</v>
      </c>
    </row>
    <row r="32" spans="1:2" x14ac:dyDescent="0.25">
      <c r="A32" t="s">
        <v>24</v>
      </c>
      <c r="B32" t="s">
        <v>27</v>
      </c>
    </row>
    <row r="33" spans="1:2" x14ac:dyDescent="0.25">
      <c r="A33" t="s">
        <v>25</v>
      </c>
      <c r="B33" t="s">
        <v>27</v>
      </c>
    </row>
    <row r="34" spans="1:2" x14ac:dyDescent="0.25">
      <c r="A34" t="s">
        <v>25</v>
      </c>
    </row>
    <row r="35" spans="1:2" x14ac:dyDescent="0.25">
      <c r="A35" t="s">
        <v>25</v>
      </c>
    </row>
    <row r="36" spans="1:2" x14ac:dyDescent="0.25">
      <c r="A36" t="s">
        <v>25</v>
      </c>
    </row>
    <row r="37" spans="1:2" x14ac:dyDescent="0.25">
      <c r="A37" t="s">
        <v>25</v>
      </c>
    </row>
    <row r="38" spans="1:2" x14ac:dyDescent="0.25">
      <c r="A38" t="s">
        <v>26</v>
      </c>
    </row>
    <row r="39" spans="1:2" x14ac:dyDescent="0.25">
      <c r="A39" t="s">
        <v>26</v>
      </c>
    </row>
    <row r="40" spans="1:2" x14ac:dyDescent="0.25">
      <c r="A40" t="s">
        <v>26</v>
      </c>
    </row>
    <row r="41" spans="1:2" x14ac:dyDescent="0.25">
      <c r="A41" t="s">
        <v>26</v>
      </c>
    </row>
    <row r="42" spans="1:2" x14ac:dyDescent="0.25">
      <c r="A42" t="s">
        <v>26</v>
      </c>
    </row>
    <row r="43" spans="1:2" x14ac:dyDescent="0.25">
      <c r="A43" t="s">
        <v>27</v>
      </c>
    </row>
    <row r="44" spans="1:2" x14ac:dyDescent="0.25">
      <c r="A44" t="s">
        <v>27</v>
      </c>
    </row>
    <row r="45" spans="1:2" x14ac:dyDescent="0.25">
      <c r="A45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CC48-A888-4C7F-8B64-E4D9AB90A8D8}">
  <dimension ref="A1:M8"/>
  <sheetViews>
    <sheetView tabSelected="1" zoomScaleNormal="100" workbookViewId="0">
      <selection activeCell="M5" sqref="M5"/>
    </sheetView>
  </sheetViews>
  <sheetFormatPr defaultRowHeight="15" x14ac:dyDescent="0.25"/>
  <cols>
    <col min="11" max="11" width="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5">
      <c r="A2" t="s">
        <v>22</v>
      </c>
      <c r="B2">
        <v>7</v>
      </c>
      <c r="C2" t="s">
        <v>22</v>
      </c>
      <c r="D2">
        <v>4</v>
      </c>
      <c r="E2" t="s">
        <v>22</v>
      </c>
      <c r="F2">
        <v>2</v>
      </c>
      <c r="G2" t="s">
        <v>22</v>
      </c>
      <c r="H2">
        <v>3</v>
      </c>
      <c r="I2" t="s">
        <v>22</v>
      </c>
      <c r="J2">
        <v>1</v>
      </c>
      <c r="K2" t="s">
        <v>22</v>
      </c>
      <c r="L2">
        <v>17</v>
      </c>
    </row>
    <row r="3" spans="1:13" x14ac:dyDescent="0.25">
      <c r="A3" t="s">
        <v>23</v>
      </c>
      <c r="B3">
        <v>2</v>
      </c>
      <c r="C3" t="s">
        <v>23</v>
      </c>
      <c r="D3">
        <v>1</v>
      </c>
      <c r="E3" t="s">
        <v>23</v>
      </c>
      <c r="F3">
        <v>1</v>
      </c>
      <c r="G3" t="s">
        <v>24</v>
      </c>
      <c r="H3">
        <v>1</v>
      </c>
      <c r="I3" t="s">
        <v>27</v>
      </c>
      <c r="J3">
        <v>1</v>
      </c>
      <c r="K3" t="s">
        <v>23</v>
      </c>
      <c r="L3">
        <v>4</v>
      </c>
    </row>
    <row r="4" spans="1:13" x14ac:dyDescent="0.25">
      <c r="A4" t="s">
        <v>24</v>
      </c>
      <c r="B4">
        <v>23</v>
      </c>
      <c r="C4" t="s">
        <v>24</v>
      </c>
      <c r="D4">
        <v>13</v>
      </c>
      <c r="E4" t="s">
        <v>24</v>
      </c>
      <c r="F4">
        <v>5</v>
      </c>
      <c r="G4" t="s">
        <v>28</v>
      </c>
      <c r="H4">
        <v>1</v>
      </c>
      <c r="I4" t="s">
        <v>24</v>
      </c>
      <c r="J4">
        <v>1</v>
      </c>
      <c r="K4" t="s">
        <v>24</v>
      </c>
      <c r="L4">
        <v>43</v>
      </c>
      <c r="M4">
        <f>L4/SUM(L2:L8)</f>
        <v>0.43</v>
      </c>
    </row>
    <row r="5" spans="1:13" x14ac:dyDescent="0.25">
      <c r="A5" t="s">
        <v>25</v>
      </c>
      <c r="B5">
        <v>5</v>
      </c>
      <c r="C5" t="s">
        <v>25</v>
      </c>
      <c r="D5">
        <v>6</v>
      </c>
      <c r="E5" t="s">
        <v>25</v>
      </c>
      <c r="F5">
        <v>1</v>
      </c>
      <c r="K5" t="s">
        <v>25</v>
      </c>
      <c r="L5">
        <v>12</v>
      </c>
    </row>
    <row r="6" spans="1:13" x14ac:dyDescent="0.25">
      <c r="A6" t="s">
        <v>26</v>
      </c>
      <c r="B6">
        <v>5</v>
      </c>
      <c r="C6" t="s">
        <v>26</v>
      </c>
      <c r="D6">
        <v>3</v>
      </c>
      <c r="E6" t="s">
        <v>26</v>
      </c>
      <c r="F6">
        <v>2</v>
      </c>
      <c r="K6" t="s">
        <v>26</v>
      </c>
      <c r="L6">
        <v>10</v>
      </c>
    </row>
    <row r="7" spans="1:13" x14ac:dyDescent="0.25">
      <c r="A7" t="s">
        <v>27</v>
      </c>
      <c r="B7">
        <v>3</v>
      </c>
      <c r="C7" t="s">
        <v>27</v>
      </c>
      <c r="D7">
        <v>6</v>
      </c>
      <c r="E7" t="s">
        <v>27</v>
      </c>
      <c r="F7">
        <v>3</v>
      </c>
      <c r="K7" t="s">
        <v>27</v>
      </c>
      <c r="L7">
        <v>13</v>
      </c>
    </row>
    <row r="8" spans="1:13" x14ac:dyDescent="0.25">
      <c r="K8" t="s">
        <v>28</v>
      </c>
      <c r="L8">
        <v>1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BBE0-BF82-47B0-B607-725C035C9F91}">
  <dimension ref="A1:J8"/>
  <sheetViews>
    <sheetView workbookViewId="0">
      <selection activeCell="C2" sqref="C2"/>
    </sheetView>
  </sheetViews>
  <sheetFormatPr defaultRowHeight="15" x14ac:dyDescent="0.25"/>
  <cols>
    <col min="1" max="1" width="14.28515625" bestFit="1" customWidth="1"/>
  </cols>
  <sheetData>
    <row r="1" spans="1:10" x14ac:dyDescent="0.25">
      <c r="A1" t="s">
        <v>10</v>
      </c>
      <c r="B1" t="s">
        <v>11</v>
      </c>
      <c r="C1" t="s">
        <v>20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21</v>
      </c>
    </row>
    <row r="2" spans="1:10" x14ac:dyDescent="0.25">
      <c r="A2" t="s">
        <v>22</v>
      </c>
      <c r="B2">
        <v>17</v>
      </c>
      <c r="C2" s="1">
        <f>B2/SUM(B$2:B$8)</f>
        <v>0.17</v>
      </c>
      <c r="D2">
        <f>VLOOKUP(A2,nav_distraction_1!A:D,4,FALSE)</f>
        <v>35</v>
      </c>
      <c r="E2">
        <f>VLOOKUP(A2,nav_distraction_2!A:D,4,FALSE)</f>
        <v>16</v>
      </c>
      <c r="F2">
        <f>VLOOKUP(A2,nav_distraction_3!A:D,4,FALSE)</f>
        <v>6</v>
      </c>
      <c r="G2">
        <f>VLOOKUP(A2,nav_distraction_4!A:D,4,FALSE)</f>
        <v>6</v>
      </c>
      <c r="H2">
        <f>VLOOKUP(A2,nav_distraction_5!A:D,4,FALSE)</f>
        <v>1</v>
      </c>
      <c r="I2">
        <f>SUM(D2:H2)</f>
        <v>64</v>
      </c>
      <c r="J2" s="1">
        <f>I2/SUM(I$2:I$8)</f>
        <v>0.1553398058252427</v>
      </c>
    </row>
    <row r="3" spans="1:10" x14ac:dyDescent="0.25">
      <c r="A3" t="s">
        <v>23</v>
      </c>
      <c r="B3">
        <v>4</v>
      </c>
      <c r="C3" s="1">
        <f t="shared" ref="C3:C8" si="0">B3/SUM(B$2:B$8)</f>
        <v>0.04</v>
      </c>
      <c r="D3">
        <f>VLOOKUP(A3,nav_distraction_1!A:D,4,FALSE)</f>
        <v>10</v>
      </c>
      <c r="E3">
        <f>VLOOKUP(A3,nav_distraction_2!A:D,4,FALSE)</f>
        <v>4</v>
      </c>
      <c r="F3">
        <f>VLOOKUP(A3,nav_distraction_3!A:D,4,FALSE)</f>
        <v>3</v>
      </c>
      <c r="I3">
        <f t="shared" ref="I3:I8" si="1">SUM(D3:H3)</f>
        <v>17</v>
      </c>
      <c r="J3" s="1">
        <f t="shared" ref="J3:J8" si="2">I3/SUM(I$2:I$8)</f>
        <v>4.12621359223301E-2</v>
      </c>
    </row>
    <row r="4" spans="1:10" x14ac:dyDescent="0.25">
      <c r="A4" t="s">
        <v>24</v>
      </c>
      <c r="B4">
        <v>43</v>
      </c>
      <c r="C4" s="1">
        <f t="shared" si="0"/>
        <v>0.43</v>
      </c>
      <c r="D4">
        <f>VLOOKUP(A4,nav_distraction_1!A:D,4,FALSE)</f>
        <v>115</v>
      </c>
      <c r="E4">
        <f>VLOOKUP(A4,nav_distraction_2!A:D,4,FALSE)</f>
        <v>52</v>
      </c>
      <c r="F4">
        <f>VLOOKUP(A4,nav_distraction_3!A:D,4,FALSE)</f>
        <v>15</v>
      </c>
      <c r="G4">
        <f>VLOOKUP(A4,nav_distraction_4!A:D,4,FALSE)</f>
        <v>2</v>
      </c>
      <c r="H4">
        <f>VLOOKUP(A4,nav_distraction_5!A:D,4,FALSE)</f>
        <v>1</v>
      </c>
      <c r="I4">
        <f t="shared" si="1"/>
        <v>185</v>
      </c>
      <c r="J4" s="1">
        <f t="shared" si="2"/>
        <v>0.44902912621359226</v>
      </c>
    </row>
    <row r="5" spans="1:10" x14ac:dyDescent="0.25">
      <c r="A5" t="s">
        <v>25</v>
      </c>
      <c r="B5">
        <v>12</v>
      </c>
      <c r="C5" s="1">
        <f t="shared" si="0"/>
        <v>0.12</v>
      </c>
      <c r="D5">
        <f>VLOOKUP(A5,nav_distraction_1!A:D,4,FALSE)</f>
        <v>25</v>
      </c>
      <c r="E5">
        <f>VLOOKUP(A5,nav_distraction_2!A:D,4,FALSE)</f>
        <v>24</v>
      </c>
      <c r="F5">
        <f>VLOOKUP(A5,nav_distraction_3!A:D,4,FALSE)</f>
        <v>3</v>
      </c>
      <c r="I5">
        <f t="shared" si="1"/>
        <v>52</v>
      </c>
      <c r="J5" s="1">
        <f t="shared" si="2"/>
        <v>0.12621359223300971</v>
      </c>
    </row>
    <row r="6" spans="1:10" x14ac:dyDescent="0.25">
      <c r="A6" t="s">
        <v>26</v>
      </c>
      <c r="B6">
        <v>10</v>
      </c>
      <c r="C6" s="1">
        <f t="shared" si="0"/>
        <v>0.1</v>
      </c>
      <c r="D6">
        <f>VLOOKUP(A6,nav_distraction_1!A:D,4,FALSE)</f>
        <v>25</v>
      </c>
      <c r="E6">
        <f>VLOOKUP(A6,nav_distraction_2!A:D,4,FALSE)</f>
        <v>12</v>
      </c>
      <c r="F6">
        <f>VLOOKUP(A6,nav_distraction_3!A:D,4,FALSE)</f>
        <v>6</v>
      </c>
      <c r="I6">
        <f t="shared" si="1"/>
        <v>43</v>
      </c>
      <c r="J6" s="1">
        <f t="shared" si="2"/>
        <v>0.10436893203883495</v>
      </c>
    </row>
    <row r="7" spans="1:10" x14ac:dyDescent="0.25">
      <c r="A7" t="s">
        <v>27</v>
      </c>
      <c r="B7">
        <v>13</v>
      </c>
      <c r="C7" s="1">
        <f t="shared" si="0"/>
        <v>0.13</v>
      </c>
      <c r="D7">
        <f>VLOOKUP(A7,nav_distraction_1!A:D,4,FALSE)</f>
        <v>15</v>
      </c>
      <c r="E7">
        <f>VLOOKUP(A7,nav_distraction_2!A:D,4,FALSE)</f>
        <v>24</v>
      </c>
      <c r="F7">
        <f>VLOOKUP(A7,nav_distraction_3!A:D,4,FALSE)</f>
        <v>9</v>
      </c>
      <c r="H7">
        <f>VLOOKUP(A7,nav_distraction_5!A:D,4,FALSE)</f>
        <v>1</v>
      </c>
      <c r="I7">
        <f t="shared" si="1"/>
        <v>49</v>
      </c>
      <c r="J7" s="1">
        <f t="shared" si="2"/>
        <v>0.11893203883495146</v>
      </c>
    </row>
    <row r="8" spans="1:10" x14ac:dyDescent="0.25">
      <c r="A8" t="s">
        <v>28</v>
      </c>
      <c r="B8">
        <v>1</v>
      </c>
      <c r="C8" s="1">
        <f t="shared" si="0"/>
        <v>0.01</v>
      </c>
      <c r="D8">
        <v>0</v>
      </c>
      <c r="G8">
        <f>VLOOKUP(A8,nav_distraction_4!A:D,4,FALSE)</f>
        <v>2</v>
      </c>
      <c r="I8">
        <f t="shared" si="1"/>
        <v>2</v>
      </c>
      <c r="J8" s="1">
        <f t="shared" si="2"/>
        <v>4.8543689320388345E-3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6662-2BC6-4F3E-9FA1-7DB710C34EA5}">
  <dimension ref="A1:J10"/>
  <sheetViews>
    <sheetView workbookViewId="0">
      <selection activeCell="E7" sqref="E7"/>
    </sheetView>
  </sheetViews>
  <sheetFormatPr defaultRowHeight="15" x14ac:dyDescent="0.25"/>
  <cols>
    <col min="1" max="1" width="44" bestFit="1" customWidth="1"/>
    <col min="2" max="2" width="10.140625" bestFit="1" customWidth="1"/>
    <col min="3" max="3" width="11.7109375" bestFit="1" customWidth="1"/>
    <col min="4" max="4" width="10.5703125" bestFit="1" customWidth="1"/>
    <col min="5" max="5" width="14" bestFit="1" customWidth="1"/>
  </cols>
  <sheetData>
    <row r="1" spans="1:10" x14ac:dyDescent="0.25">
      <c r="A1" t="s">
        <v>10</v>
      </c>
      <c r="B1" t="s">
        <v>11</v>
      </c>
      <c r="C1" t="s">
        <v>20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21</v>
      </c>
    </row>
    <row r="2" spans="1:10" x14ac:dyDescent="0.25">
      <c r="A2" t="s">
        <v>22</v>
      </c>
      <c r="B2">
        <v>17</v>
      </c>
      <c r="C2" s="1">
        <v>0.2982456140350877</v>
      </c>
      <c r="D2">
        <v>35</v>
      </c>
      <c r="E2" s="1">
        <v>16</v>
      </c>
      <c r="F2">
        <v>6</v>
      </c>
      <c r="G2">
        <v>6</v>
      </c>
      <c r="H2">
        <v>1</v>
      </c>
      <c r="I2">
        <v>64</v>
      </c>
      <c r="J2" s="1">
        <v>0.28193832599118945</v>
      </c>
    </row>
    <row r="3" spans="1:10" x14ac:dyDescent="0.25">
      <c r="A3" t="s">
        <v>23</v>
      </c>
      <c r="B3">
        <v>4</v>
      </c>
      <c r="C3" s="1">
        <v>7.0175438596491224E-2</v>
      </c>
      <c r="D3">
        <v>10</v>
      </c>
      <c r="E3" s="1">
        <v>4</v>
      </c>
      <c r="F3">
        <v>3</v>
      </c>
      <c r="I3">
        <v>17</v>
      </c>
      <c r="J3" s="1">
        <v>7.4889867841409691E-2</v>
      </c>
    </row>
    <row r="4" spans="1:10" x14ac:dyDescent="0.25">
      <c r="A4" t="s">
        <v>25</v>
      </c>
      <c r="B4">
        <v>12</v>
      </c>
      <c r="C4" s="1">
        <v>0.21052631578947367</v>
      </c>
      <c r="D4">
        <v>25</v>
      </c>
      <c r="E4" s="1">
        <v>24</v>
      </c>
      <c r="F4">
        <v>3</v>
      </c>
      <c r="I4">
        <v>52</v>
      </c>
      <c r="J4" s="1">
        <v>0.22907488986784141</v>
      </c>
    </row>
    <row r="5" spans="1:10" x14ac:dyDescent="0.25">
      <c r="A5" t="s">
        <v>26</v>
      </c>
      <c r="B5">
        <v>10</v>
      </c>
      <c r="C5" s="1">
        <v>0.17543859649122806</v>
      </c>
      <c r="D5">
        <v>25</v>
      </c>
      <c r="E5" s="1">
        <v>12</v>
      </c>
      <c r="F5">
        <v>6</v>
      </c>
      <c r="I5">
        <v>43</v>
      </c>
      <c r="J5" s="1">
        <v>0.1894273127753304</v>
      </c>
    </row>
    <row r="6" spans="1:10" x14ac:dyDescent="0.25">
      <c r="A6" t="s">
        <v>27</v>
      </c>
      <c r="B6">
        <v>13</v>
      </c>
      <c r="C6" s="1">
        <v>0.22807017543859648</v>
      </c>
      <c r="D6">
        <v>15</v>
      </c>
      <c r="E6" s="1">
        <v>24</v>
      </c>
      <c r="F6">
        <v>9</v>
      </c>
      <c r="H6">
        <v>1</v>
      </c>
      <c r="I6">
        <v>49</v>
      </c>
      <c r="J6" s="1">
        <v>0.21585903083700442</v>
      </c>
    </row>
    <row r="7" spans="1:10" x14ac:dyDescent="0.25">
      <c r="A7" t="s">
        <v>28</v>
      </c>
      <c r="B7">
        <v>1</v>
      </c>
      <c r="C7" s="1">
        <v>1.7543859649122806E-2</v>
      </c>
      <c r="D7">
        <v>0</v>
      </c>
      <c r="E7" s="1"/>
      <c r="G7">
        <v>2</v>
      </c>
      <c r="I7">
        <v>2</v>
      </c>
      <c r="J7" s="1">
        <v>8.8105726872246704E-3</v>
      </c>
    </row>
    <row r="8" spans="1:10" x14ac:dyDescent="0.25">
      <c r="C8" s="1"/>
      <c r="E8" s="1"/>
    </row>
    <row r="9" spans="1:10" x14ac:dyDescent="0.25">
      <c r="C9" s="1"/>
      <c r="E9" s="1"/>
    </row>
    <row r="10" spans="1:10" x14ac:dyDescent="0.25">
      <c r="C10" s="1"/>
      <c r="E10" s="1"/>
    </row>
  </sheetData>
  <autoFilter ref="A1:E1" xr:uid="{35FE6662-2BC6-4F3E-9FA1-7DB710C34EA5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DBC6E-8A6D-481D-A02F-7F4C0D92150D}">
  <dimension ref="A1:D7"/>
  <sheetViews>
    <sheetView workbookViewId="0">
      <selection activeCell="A4" sqref="A4:XFD4"/>
    </sheetView>
  </sheetViews>
  <sheetFormatPr defaultRowHeight="15" x14ac:dyDescent="0.25"/>
  <cols>
    <col min="1" max="1" width="20.85546875" customWidth="1"/>
  </cols>
  <sheetData>
    <row r="1" spans="1:4" x14ac:dyDescent="0.25">
      <c r="A1" t="s">
        <v>0</v>
      </c>
      <c r="B1" t="s">
        <v>1</v>
      </c>
      <c r="C1" t="s">
        <v>12</v>
      </c>
      <c r="D1" t="s">
        <v>13</v>
      </c>
    </row>
    <row r="2" spans="1:4" x14ac:dyDescent="0.25">
      <c r="A2" t="s">
        <v>22</v>
      </c>
      <c r="B2">
        <v>7</v>
      </c>
      <c r="C2">
        <v>5</v>
      </c>
      <c r="D2">
        <f>C2*B2</f>
        <v>35</v>
      </c>
    </row>
    <row r="3" spans="1:4" x14ac:dyDescent="0.25">
      <c r="A3" t="s">
        <v>23</v>
      </c>
      <c r="B3">
        <v>2</v>
      </c>
      <c r="C3">
        <v>5</v>
      </c>
      <c r="D3">
        <f t="shared" ref="D3:D7" si="0">C3*B3</f>
        <v>10</v>
      </c>
    </row>
    <row r="4" spans="1:4" x14ac:dyDescent="0.25">
      <c r="A4" t="s">
        <v>24</v>
      </c>
      <c r="B4">
        <v>23</v>
      </c>
      <c r="C4">
        <v>5</v>
      </c>
      <c r="D4">
        <f t="shared" si="0"/>
        <v>115</v>
      </c>
    </row>
    <row r="5" spans="1:4" x14ac:dyDescent="0.25">
      <c r="A5" t="s">
        <v>25</v>
      </c>
      <c r="B5">
        <v>5</v>
      </c>
      <c r="C5">
        <v>5</v>
      </c>
      <c r="D5">
        <f t="shared" si="0"/>
        <v>25</v>
      </c>
    </row>
    <row r="6" spans="1:4" x14ac:dyDescent="0.25">
      <c r="A6" t="s">
        <v>26</v>
      </c>
      <c r="B6">
        <v>5</v>
      </c>
      <c r="C6">
        <v>5</v>
      </c>
      <c r="D6">
        <f t="shared" si="0"/>
        <v>25</v>
      </c>
    </row>
    <row r="7" spans="1:4" x14ac:dyDescent="0.25">
      <c r="A7" t="s">
        <v>27</v>
      </c>
      <c r="B7">
        <v>3</v>
      </c>
      <c r="C7">
        <v>5</v>
      </c>
      <c r="D7">
        <f t="shared" si="0"/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99063-E59B-47FB-8088-AF4D2985F805}">
  <dimension ref="A1:D7"/>
  <sheetViews>
    <sheetView workbookViewId="0">
      <selection activeCell="A4" sqref="A4:XFD4"/>
    </sheetView>
  </sheetViews>
  <sheetFormatPr defaultRowHeight="15" x14ac:dyDescent="0.25"/>
  <sheetData>
    <row r="1" spans="1:4" x14ac:dyDescent="0.25">
      <c r="A1" t="s">
        <v>2</v>
      </c>
      <c r="B1" t="s">
        <v>3</v>
      </c>
      <c r="C1" t="s">
        <v>12</v>
      </c>
      <c r="D1" t="s">
        <v>13</v>
      </c>
    </row>
    <row r="2" spans="1:4" x14ac:dyDescent="0.25">
      <c r="A2" t="s">
        <v>22</v>
      </c>
      <c r="B2">
        <v>4</v>
      </c>
      <c r="C2">
        <v>4</v>
      </c>
      <c r="D2">
        <f>B2*C2</f>
        <v>16</v>
      </c>
    </row>
    <row r="3" spans="1:4" x14ac:dyDescent="0.25">
      <c r="A3" t="s">
        <v>23</v>
      </c>
      <c r="B3">
        <v>1</v>
      </c>
      <c r="C3">
        <v>4</v>
      </c>
      <c r="D3">
        <f t="shared" ref="D3:D7" si="0">B3*C3</f>
        <v>4</v>
      </c>
    </row>
    <row r="4" spans="1:4" x14ac:dyDescent="0.25">
      <c r="A4" t="s">
        <v>24</v>
      </c>
      <c r="B4">
        <v>13</v>
      </c>
      <c r="C4">
        <v>4</v>
      </c>
      <c r="D4">
        <f t="shared" si="0"/>
        <v>52</v>
      </c>
    </row>
    <row r="5" spans="1:4" x14ac:dyDescent="0.25">
      <c r="A5" t="s">
        <v>25</v>
      </c>
      <c r="B5">
        <v>6</v>
      </c>
      <c r="C5">
        <v>4</v>
      </c>
      <c r="D5">
        <f t="shared" si="0"/>
        <v>24</v>
      </c>
    </row>
    <row r="6" spans="1:4" x14ac:dyDescent="0.25">
      <c r="A6" t="s">
        <v>26</v>
      </c>
      <c r="B6">
        <v>3</v>
      </c>
      <c r="C6">
        <v>4</v>
      </c>
      <c r="D6">
        <f t="shared" si="0"/>
        <v>12</v>
      </c>
    </row>
    <row r="7" spans="1:4" x14ac:dyDescent="0.25">
      <c r="A7" t="s">
        <v>27</v>
      </c>
      <c r="B7">
        <v>6</v>
      </c>
      <c r="C7">
        <v>4</v>
      </c>
      <c r="D7">
        <f t="shared" si="0"/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210F-3007-4CC8-9215-4E2225DE64D1}">
  <dimension ref="A1:D7"/>
  <sheetViews>
    <sheetView workbookViewId="0">
      <selection activeCell="A4" sqref="A4:XF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12</v>
      </c>
      <c r="D1" t="s">
        <v>13</v>
      </c>
    </row>
    <row r="2" spans="1:4" x14ac:dyDescent="0.25">
      <c r="A2" t="s">
        <v>22</v>
      </c>
      <c r="B2">
        <v>2</v>
      </c>
      <c r="C2">
        <v>3</v>
      </c>
      <c r="D2">
        <f>B2*C2</f>
        <v>6</v>
      </c>
    </row>
    <row r="3" spans="1:4" x14ac:dyDescent="0.25">
      <c r="A3" t="s">
        <v>23</v>
      </c>
      <c r="B3">
        <v>1</v>
      </c>
      <c r="C3">
        <v>3</v>
      </c>
      <c r="D3">
        <f t="shared" ref="D3:D7" si="0">B3*C3</f>
        <v>3</v>
      </c>
    </row>
    <row r="4" spans="1:4" x14ac:dyDescent="0.25">
      <c r="A4" t="s">
        <v>24</v>
      </c>
      <c r="B4">
        <v>5</v>
      </c>
      <c r="C4">
        <v>3</v>
      </c>
      <c r="D4">
        <f t="shared" si="0"/>
        <v>15</v>
      </c>
    </row>
    <row r="5" spans="1:4" x14ac:dyDescent="0.25">
      <c r="A5" t="s">
        <v>25</v>
      </c>
      <c r="B5">
        <v>1</v>
      </c>
      <c r="C5">
        <v>3</v>
      </c>
      <c r="D5">
        <f t="shared" si="0"/>
        <v>3</v>
      </c>
    </row>
    <row r="6" spans="1:4" x14ac:dyDescent="0.25">
      <c r="A6" t="s">
        <v>26</v>
      </c>
      <c r="B6">
        <v>2</v>
      </c>
      <c r="C6">
        <v>3</v>
      </c>
      <c r="D6">
        <f t="shared" si="0"/>
        <v>6</v>
      </c>
    </row>
    <row r="7" spans="1:4" x14ac:dyDescent="0.25">
      <c r="A7" t="s">
        <v>27</v>
      </c>
      <c r="B7">
        <v>3</v>
      </c>
      <c r="C7">
        <v>3</v>
      </c>
      <c r="D7">
        <f t="shared" si="0"/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E87E-D81D-40A2-93AB-EEB08102E189}">
  <dimension ref="A1:D4"/>
  <sheetViews>
    <sheetView workbookViewId="0">
      <selection activeCell="A3" sqref="A3:XFD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12</v>
      </c>
      <c r="D1" t="s">
        <v>13</v>
      </c>
    </row>
    <row r="2" spans="1:4" x14ac:dyDescent="0.25">
      <c r="A2" t="s">
        <v>22</v>
      </c>
      <c r="B2">
        <v>3</v>
      </c>
      <c r="C2">
        <v>2</v>
      </c>
      <c r="D2">
        <f>B2*C2</f>
        <v>6</v>
      </c>
    </row>
    <row r="3" spans="1:4" x14ac:dyDescent="0.25">
      <c r="A3" t="s">
        <v>24</v>
      </c>
      <c r="B3">
        <v>1</v>
      </c>
      <c r="C3">
        <v>2</v>
      </c>
      <c r="D3">
        <f t="shared" ref="D3:D4" si="0">B3*C3</f>
        <v>2</v>
      </c>
    </row>
    <row r="4" spans="1:4" x14ac:dyDescent="0.25">
      <c r="A4" t="s">
        <v>28</v>
      </c>
      <c r="B4">
        <v>1</v>
      </c>
      <c r="C4">
        <v>2</v>
      </c>
      <c r="D4">
        <f t="shared" si="0"/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F874-CEDE-4F34-90D7-7E8264D1F788}">
  <dimension ref="A1:D4"/>
  <sheetViews>
    <sheetView workbookViewId="0">
      <selection activeCell="A4" sqref="A4:XFD4"/>
    </sheetView>
  </sheetViews>
  <sheetFormatPr defaultRowHeight="15" x14ac:dyDescent="0.25"/>
  <sheetData>
    <row r="1" spans="1:4" x14ac:dyDescent="0.25">
      <c r="A1" t="s">
        <v>8</v>
      </c>
      <c r="B1" t="s">
        <v>9</v>
      </c>
      <c r="C1" t="s">
        <v>12</v>
      </c>
      <c r="D1" t="s">
        <v>13</v>
      </c>
    </row>
    <row r="2" spans="1:4" x14ac:dyDescent="0.25">
      <c r="A2" t="s">
        <v>22</v>
      </c>
      <c r="B2">
        <v>1</v>
      </c>
      <c r="C2">
        <v>1</v>
      </c>
      <c r="D2">
        <f>B2*C2</f>
        <v>1</v>
      </c>
    </row>
    <row r="3" spans="1:4" x14ac:dyDescent="0.25">
      <c r="A3" t="s">
        <v>27</v>
      </c>
      <c r="B3">
        <v>1</v>
      </c>
      <c r="C3">
        <v>1</v>
      </c>
      <c r="D3">
        <f t="shared" ref="D3:D4" si="0">B3*C3</f>
        <v>1</v>
      </c>
    </row>
    <row r="4" spans="1:4" x14ac:dyDescent="0.25">
      <c r="A4" t="s">
        <v>24</v>
      </c>
      <c r="B4">
        <v>1</v>
      </c>
      <c r="C4">
        <v>1</v>
      </c>
      <c r="D4">
        <f t="shared" si="0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2EBC4B-1875-4BAA-B529-67CE8DDB17FE}"/>
</file>

<file path=customXml/itemProps2.xml><?xml version="1.0" encoding="utf-8"?>
<ds:datastoreItem xmlns:ds="http://schemas.openxmlformats.org/officeDocument/2006/customXml" ds:itemID="{8AA4F48B-8DE6-4F1F-AFE6-4EE10E70AC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Codes</vt:lpstr>
      <vt:lpstr>Code counts</vt:lpstr>
      <vt:lpstr>Code totals calculated</vt:lpstr>
      <vt:lpstr>Code totals static</vt:lpstr>
      <vt:lpstr>nav_distraction_1</vt:lpstr>
      <vt:lpstr>nav_distraction_2</vt:lpstr>
      <vt:lpstr>nav_distraction_3</vt:lpstr>
      <vt:lpstr>nav_distraction_4</vt:lpstr>
      <vt:lpstr>nav_distraction_5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2023-06-07T06:41:33Z</dcterms:created>
  <dcterms:modified xsi:type="dcterms:W3CDTF">2023-07-09T22:49:56Z</dcterms:modified>
</cp:coreProperties>
</file>