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casjohnston.sharepoint.com/sites/Personal/Gedeelde documenten/Studie/[15] Master Thesis/[H] Requirements Elicitation/Analysis/"/>
    </mc:Choice>
  </mc:AlternateContent>
  <xr:revisionPtr revIDLastSave="5" documentId="13_ncr:1_{82182DD9-EFA4-4505-A2A5-E2F19DBC0C5A}" xr6:coauthVersionLast="47" xr6:coauthVersionMax="47" xr10:uidLastSave="{F556282D-0327-4A66-840D-BC11853C0251}"/>
  <bookViews>
    <workbookView xWindow="-108" yWindow="-108" windowWidth="23256" windowHeight="12456" tabRatio="741" xr2:uid="{00000000-000D-0000-FFFF-FFFF00000000}"/>
  </bookViews>
  <sheets>
    <sheet name="Codes" sheetId="1" r:id="rId1"/>
    <sheet name="Code counts" sheetId="2" r:id="rId2"/>
    <sheet name="Code totals calculated" sheetId="3" r:id="rId3"/>
    <sheet name="Code totals static" sheetId="4" r:id="rId4"/>
    <sheet name="nav_distraction_1" sheetId="5" r:id="rId5"/>
    <sheet name="nav_distraction_2" sheetId="6" r:id="rId6"/>
    <sheet name="nav_distraction_3" sheetId="7" r:id="rId7"/>
    <sheet name="nav_distraction_4" sheetId="8" r:id="rId8"/>
    <sheet name="nav_distraction_5" sheetId="9" r:id="rId9"/>
  </sheets>
  <definedNames>
    <definedName name="_xlnm._FilterDatabase" localSheetId="3" hidden="1">'Code totals static'!$A$1:$G$1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2" i="3"/>
  <c r="C3" i="3"/>
  <c r="C4" i="3"/>
  <c r="C5" i="3"/>
  <c r="C6" i="3"/>
  <c r="C7" i="3"/>
  <c r="C8" i="3"/>
  <c r="C9" i="3"/>
  <c r="C10" i="3"/>
  <c r="C11" i="3"/>
  <c r="C2" i="3"/>
  <c r="E3" i="3"/>
  <c r="F3" i="3"/>
  <c r="G3" i="3"/>
  <c r="H3" i="3"/>
  <c r="E4" i="3"/>
  <c r="F4" i="3"/>
  <c r="G4" i="3"/>
  <c r="H4" i="3"/>
  <c r="E5" i="3"/>
  <c r="F5" i="3"/>
  <c r="G5" i="3"/>
  <c r="H5" i="3"/>
  <c r="E6" i="3"/>
  <c r="F6" i="3"/>
  <c r="G6" i="3"/>
  <c r="H6" i="3"/>
  <c r="E7" i="3"/>
  <c r="F7" i="3"/>
  <c r="G7" i="3"/>
  <c r="H7" i="3"/>
  <c r="E8" i="3"/>
  <c r="F8" i="3"/>
  <c r="G8" i="3"/>
  <c r="H8" i="3"/>
  <c r="E9" i="3"/>
  <c r="F9" i="3"/>
  <c r="G9" i="3"/>
  <c r="H9" i="3"/>
  <c r="E10" i="3"/>
  <c r="F10" i="3"/>
  <c r="G10" i="3"/>
  <c r="H10" i="3"/>
  <c r="E11" i="3"/>
  <c r="F11" i="3"/>
  <c r="G11" i="3"/>
  <c r="H11" i="3"/>
  <c r="H2" i="3"/>
  <c r="G2" i="3"/>
  <c r="F2" i="3"/>
  <c r="E2" i="3"/>
  <c r="I2" i="3" s="1"/>
  <c r="D3" i="3"/>
  <c r="I3" i="3" s="1"/>
  <c r="D4" i="3"/>
  <c r="I4" i="3" s="1"/>
  <c r="D5" i="3"/>
  <c r="I5" i="3" s="1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2" i="3"/>
  <c r="D3" i="9"/>
  <c r="D4" i="9"/>
  <c r="D5" i="9"/>
  <c r="D6" i="9"/>
  <c r="D2" i="9"/>
  <c r="D3" i="8"/>
  <c r="D4" i="8"/>
  <c r="D5" i="8"/>
  <c r="D6" i="8"/>
  <c r="D7" i="8"/>
  <c r="D8" i="8"/>
  <c r="D2" i="8"/>
  <c r="D3" i="7"/>
  <c r="D4" i="7"/>
  <c r="D5" i="7"/>
  <c r="D6" i="7"/>
  <c r="D7" i="7"/>
  <c r="D8" i="7"/>
  <c r="D9" i="7"/>
  <c r="D2" i="7"/>
  <c r="D3" i="6"/>
  <c r="D4" i="6"/>
  <c r="D5" i="6"/>
  <c r="D6" i="6"/>
  <c r="D7" i="6"/>
  <c r="D8" i="6"/>
  <c r="D9" i="6"/>
  <c r="D10" i="6"/>
  <c r="D11" i="6"/>
  <c r="D2" i="6"/>
  <c r="D3" i="5"/>
  <c r="D4" i="5"/>
  <c r="D5" i="5"/>
  <c r="D6" i="5"/>
  <c r="D7" i="5"/>
  <c r="D8" i="5"/>
  <c r="D9" i="5"/>
  <c r="D10" i="5"/>
  <c r="D11" i="5"/>
  <c r="D2" i="5"/>
</calcChain>
</file>

<file path=xl/sharedStrings.xml><?xml version="1.0" encoding="utf-8"?>
<sst xmlns="http://schemas.openxmlformats.org/spreadsheetml/2006/main" count="308" uniqueCount="37">
  <si>
    <t>Navigation and traffic related notifications</t>
  </si>
  <si>
    <t>Bad instructions or difficulty interpreting</t>
  </si>
  <si>
    <t>Navigation interferes with driving tasks</t>
  </si>
  <si>
    <t>Route changes or suggestions</t>
  </si>
  <si>
    <t>Conflict between other system and navigation</t>
  </si>
  <si>
    <t>Navigation system failure</t>
  </si>
  <si>
    <t>Traffic camera notifications</t>
  </si>
  <si>
    <t>Searching what lane to take</t>
  </si>
  <si>
    <t>Communication failure</t>
  </si>
  <si>
    <t>Message notifications interfere with navigation</t>
  </si>
  <si>
    <t>codes1</t>
  </si>
  <si>
    <t>counts1</t>
  </si>
  <si>
    <t>codes2</t>
  </si>
  <si>
    <t>counts2</t>
  </si>
  <si>
    <t>codes3</t>
  </si>
  <si>
    <t>counts3</t>
  </si>
  <si>
    <t>codes4</t>
  </si>
  <si>
    <t>counts4</t>
  </si>
  <si>
    <t>codes5</t>
  </si>
  <si>
    <t>counts5</t>
  </si>
  <si>
    <t>codes6</t>
  </si>
  <si>
    <t>counts6</t>
  </si>
  <si>
    <t>weight</t>
  </si>
  <si>
    <t>ranking</t>
  </si>
  <si>
    <t>ranking1</t>
  </si>
  <si>
    <t>ranking2</t>
  </si>
  <si>
    <t>ranking3</t>
  </si>
  <si>
    <t>ranking4</t>
  </si>
  <si>
    <t>ranking5</t>
  </si>
  <si>
    <t>salience</t>
  </si>
  <si>
    <t>count_rel</t>
  </si>
  <si>
    <t>salience_rel</t>
  </si>
  <si>
    <t>category</t>
  </si>
  <si>
    <t>interference</t>
  </si>
  <si>
    <t>category_name</t>
  </si>
  <si>
    <t>bad_communication</t>
  </si>
  <si>
    <t>distractions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</si>
</sst>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'Code totals static'!$E$1</c:f>
              <c:strCache>
                <c:ptCount val="1"/>
                <c:pt idx="0">
                  <c:v>count_rel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'Code totals static'!$C$2:$C$11</c:f>
              <c:strCache>
                <c:ptCount val="10"/>
                <c:pt idx="0">
                  <c:v>Conflict between other system and navigation</c:v>
                </c:pt>
                <c:pt idx="1">
                  <c:v>Bad instructions or difficulty interpreting</c:v>
                </c:pt>
                <c:pt idx="2">
                  <c:v>Navigation interferes with driving tasks</c:v>
                </c:pt>
                <c:pt idx="3">
                  <c:v>Searching what lane to take</c:v>
                </c:pt>
                <c:pt idx="4">
                  <c:v>Navigation and traffic related notifications</c:v>
                </c:pt>
                <c:pt idx="5">
                  <c:v>Route changes or suggestions</c:v>
                </c:pt>
                <c:pt idx="6">
                  <c:v>Navigation system failure</c:v>
                </c:pt>
                <c:pt idx="7">
                  <c:v>Message notifications interfere with navigation</c:v>
                </c:pt>
                <c:pt idx="8">
                  <c:v>Communication failure</c:v>
                </c:pt>
                <c:pt idx="9">
                  <c:v>Traffic camera notifications</c:v>
                </c:pt>
              </c:strCache>
            </c:strRef>
          </c:cat>
          <c:val>
            <c:numRef>
              <c:f>'Code totals static'!$E$2:$E$11</c:f>
              <c:numCache>
                <c:formatCode>0.00</c:formatCode>
                <c:ptCount val="10"/>
                <c:pt idx="0">
                  <c:v>0.17266187050359713</c:v>
                </c:pt>
                <c:pt idx="1">
                  <c:v>0.1366906474820144</c:v>
                </c:pt>
                <c:pt idx="2">
                  <c:v>0.11510791366906475</c:v>
                </c:pt>
                <c:pt idx="3">
                  <c:v>0.10071942446043165</c:v>
                </c:pt>
                <c:pt idx="4">
                  <c:v>0.11510791366906475</c:v>
                </c:pt>
                <c:pt idx="5">
                  <c:v>9.3525179856115109E-2</c:v>
                </c:pt>
                <c:pt idx="6">
                  <c:v>8.6330935251798566E-2</c:v>
                </c:pt>
                <c:pt idx="7">
                  <c:v>6.4748201438848921E-2</c:v>
                </c:pt>
                <c:pt idx="8">
                  <c:v>6.4748201438848921E-2</c:v>
                </c:pt>
                <c:pt idx="9">
                  <c:v>5.0359712230215826E-2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3-4822-A2A9-EF86E1E98BCA}"/>
            </c:ext>
          </c:extLst>
        </c:ser>
        <c:ser>
          <c:idx val="1"/>
          <c:order val="1"/>
          <c:tx>
            <c:strRef>
              <c:f>'Code totals static'!$G$1</c:f>
              <c:strCache>
                <c:ptCount val="1"/>
                <c:pt idx="0">
                  <c:v>salience_rel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'Code totals static'!$C$2:$C$11</c:f>
              <c:strCache>
                <c:ptCount val="10"/>
                <c:pt idx="0">
                  <c:v>Conflict between other system and navigation</c:v>
                </c:pt>
                <c:pt idx="1">
                  <c:v>Bad instructions or difficulty interpreting</c:v>
                </c:pt>
                <c:pt idx="2">
                  <c:v>Navigation interferes with driving tasks</c:v>
                </c:pt>
                <c:pt idx="3">
                  <c:v>Searching what lane to take</c:v>
                </c:pt>
                <c:pt idx="4">
                  <c:v>Navigation and traffic related notifications</c:v>
                </c:pt>
                <c:pt idx="5">
                  <c:v>Route changes or suggestions</c:v>
                </c:pt>
                <c:pt idx="6">
                  <c:v>Navigation system failure</c:v>
                </c:pt>
                <c:pt idx="7">
                  <c:v>Message notifications interfere with navigation</c:v>
                </c:pt>
                <c:pt idx="8">
                  <c:v>Communication failure</c:v>
                </c:pt>
                <c:pt idx="9">
                  <c:v>Traffic camera notifications</c:v>
                </c:pt>
              </c:strCache>
            </c:strRef>
          </c:cat>
          <c:val>
            <c:numRef>
              <c:f>'Code totals static'!$G$2:$G$11</c:f>
              <c:numCache>
                <c:formatCode>0.00</c:formatCode>
                <c:ptCount val="10"/>
                <c:pt idx="0">
                  <c:v>0.16998191681735986</c:v>
                </c:pt>
                <c:pt idx="1">
                  <c:v>0.13562386980108498</c:v>
                </c:pt>
                <c:pt idx="2">
                  <c:v>0.12115732368896925</c:v>
                </c:pt>
                <c:pt idx="3">
                  <c:v>0.11030741410488246</c:v>
                </c:pt>
                <c:pt idx="4">
                  <c:v>0.10488245931283906</c:v>
                </c:pt>
                <c:pt idx="5">
                  <c:v>9.5840867992766726E-2</c:v>
                </c:pt>
                <c:pt idx="6">
                  <c:v>8.4990958408679929E-2</c:v>
                </c:pt>
                <c:pt idx="7">
                  <c:v>7.4141048824593131E-2</c:v>
                </c:pt>
                <c:pt idx="8">
                  <c:v>6.148282097649186E-2</c:v>
                </c:pt>
                <c:pt idx="9">
                  <c:v>4.1591320072332731E-2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A3-4822-A2A9-EF86E1E98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2682000"/>
        <c:axId val="642668080"/>
      </c:barChart>
      <c:catAx>
        <c:axId val="64268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42668080"/>
        <c:crosses val="autoZero"/>
        <c:auto val="1"/>
        <c:lblAlgn val="ctr"/>
        <c:lblOffset val="100"/>
        <c:noMultiLvlLbl val="0"/>
      </c:catAx>
      <c:valAx>
        <c:axId val="64266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4268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1</xdr:row>
      <xdr:rowOff>23811</xdr:rowOff>
    </xdr:from>
    <xdr:to>
      <xdr:col>22</xdr:col>
      <xdr:colOff>523875</xdr:colOff>
      <xdr:row>35</xdr:row>
      <xdr:rowOff>180975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8DE8171B-9DCA-E93C-DFFF-301D0C642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9"/>
  <sheetViews>
    <sheetView tabSelected="1" workbookViewId="0">
      <selection activeCell="C5" sqref="C5"/>
    </sheetView>
  </sheetViews>
  <sheetFormatPr defaultRowHeight="14.4" x14ac:dyDescent="0.3"/>
  <sheetData>
    <row r="1" spans="1:5" x14ac:dyDescent="0.3">
      <c r="A1" t="s">
        <v>2</v>
      </c>
      <c r="B1" t="s">
        <v>3</v>
      </c>
      <c r="C1" t="s">
        <v>6</v>
      </c>
      <c r="D1" t="s">
        <v>0</v>
      </c>
      <c r="E1" t="s">
        <v>8</v>
      </c>
    </row>
    <row r="2" spans="1:5" x14ac:dyDescent="0.3">
      <c r="A2" t="s">
        <v>0</v>
      </c>
      <c r="B2" t="s">
        <v>1</v>
      </c>
      <c r="C2" t="s">
        <v>1</v>
      </c>
      <c r="D2" t="s">
        <v>1</v>
      </c>
      <c r="E2" t="s">
        <v>3</v>
      </c>
    </row>
    <row r="3" spans="1:5" x14ac:dyDescent="0.3">
      <c r="A3" t="s">
        <v>1</v>
      </c>
      <c r="B3" t="s">
        <v>2</v>
      </c>
      <c r="C3" t="s">
        <v>4</v>
      </c>
      <c r="D3" t="s">
        <v>5</v>
      </c>
      <c r="E3" t="s">
        <v>1</v>
      </c>
    </row>
    <row r="4" spans="1:5" x14ac:dyDescent="0.3">
      <c r="A4" t="s">
        <v>2</v>
      </c>
      <c r="B4" t="s">
        <v>4</v>
      </c>
      <c r="C4" t="s">
        <v>0</v>
      </c>
      <c r="D4" t="s">
        <v>2</v>
      </c>
      <c r="E4" t="s">
        <v>4</v>
      </c>
    </row>
    <row r="5" spans="1:5" x14ac:dyDescent="0.3">
      <c r="A5" t="s">
        <v>3</v>
      </c>
      <c r="B5" t="s">
        <v>9</v>
      </c>
      <c r="C5" t="s">
        <v>5</v>
      </c>
      <c r="D5" t="s">
        <v>8</v>
      </c>
      <c r="E5" t="s">
        <v>0</v>
      </c>
    </row>
    <row r="6" spans="1:5" x14ac:dyDescent="0.3">
      <c r="A6" t="s">
        <v>4</v>
      </c>
      <c r="B6" t="s">
        <v>3</v>
      </c>
      <c r="C6" t="s">
        <v>1</v>
      </c>
      <c r="D6" t="s">
        <v>6</v>
      </c>
      <c r="E6" t="s">
        <v>4</v>
      </c>
    </row>
    <row r="7" spans="1:5" x14ac:dyDescent="0.3">
      <c r="A7" t="s">
        <v>1</v>
      </c>
      <c r="B7" t="s">
        <v>5</v>
      </c>
      <c r="C7" t="s">
        <v>0</v>
      </c>
      <c r="D7" t="s">
        <v>0</v>
      </c>
      <c r="E7" t="s">
        <v>4</v>
      </c>
    </row>
    <row r="8" spans="1:5" x14ac:dyDescent="0.3">
      <c r="A8" t="s">
        <v>2</v>
      </c>
      <c r="B8" t="s">
        <v>6</v>
      </c>
      <c r="C8" t="s">
        <v>2</v>
      </c>
      <c r="D8" t="s">
        <v>6</v>
      </c>
    </row>
    <row r="9" spans="1:5" x14ac:dyDescent="0.3">
      <c r="A9" t="s">
        <v>5</v>
      </c>
      <c r="B9" t="s">
        <v>5</v>
      </c>
      <c r="C9" t="s">
        <v>2</v>
      </c>
      <c r="D9" t="s">
        <v>1</v>
      </c>
    </row>
    <row r="10" spans="1:5" x14ac:dyDescent="0.3">
      <c r="A10" t="s">
        <v>3</v>
      </c>
      <c r="B10" t="s">
        <v>2</v>
      </c>
      <c r="C10" t="s">
        <v>5</v>
      </c>
      <c r="D10" t="s">
        <v>3</v>
      </c>
    </row>
    <row r="11" spans="1:5" x14ac:dyDescent="0.3">
      <c r="A11" t="s">
        <v>2</v>
      </c>
      <c r="B11" t="s">
        <v>1</v>
      </c>
      <c r="C11" t="s">
        <v>7</v>
      </c>
    </row>
    <row r="12" spans="1:5" x14ac:dyDescent="0.3">
      <c r="A12" t="s">
        <v>3</v>
      </c>
      <c r="B12" t="s">
        <v>4</v>
      </c>
      <c r="C12" t="s">
        <v>6</v>
      </c>
    </row>
    <row r="13" spans="1:5" x14ac:dyDescent="0.3">
      <c r="A13" t="s">
        <v>6</v>
      </c>
      <c r="B13" t="s">
        <v>8</v>
      </c>
      <c r="C13" t="s">
        <v>8</v>
      </c>
    </row>
    <row r="14" spans="1:5" x14ac:dyDescent="0.3">
      <c r="A14" t="s">
        <v>1</v>
      </c>
      <c r="B14" t="s">
        <v>4</v>
      </c>
      <c r="C14" t="s">
        <v>4</v>
      </c>
    </row>
    <row r="15" spans="1:5" x14ac:dyDescent="0.3">
      <c r="A15" t="s">
        <v>4</v>
      </c>
      <c r="B15" t="s">
        <v>2</v>
      </c>
      <c r="C15" t="s">
        <v>0</v>
      </c>
    </row>
    <row r="16" spans="1:5" x14ac:dyDescent="0.3">
      <c r="A16" t="s">
        <v>0</v>
      </c>
      <c r="B16" t="s">
        <v>0</v>
      </c>
      <c r="C16" t="s">
        <v>4</v>
      </c>
    </row>
    <row r="17" spans="1:3" x14ac:dyDescent="0.3">
      <c r="A17" t="s">
        <v>5</v>
      </c>
      <c r="B17" t="s">
        <v>3</v>
      </c>
      <c r="C17" t="s">
        <v>0</v>
      </c>
    </row>
    <row r="18" spans="1:3" x14ac:dyDescent="0.3">
      <c r="A18" t="s">
        <v>2</v>
      </c>
      <c r="B18" t="s">
        <v>2</v>
      </c>
      <c r="C18" t="s">
        <v>7</v>
      </c>
    </row>
    <row r="19" spans="1:3" x14ac:dyDescent="0.3">
      <c r="A19" t="s">
        <v>3</v>
      </c>
      <c r="B19" t="s">
        <v>3</v>
      </c>
      <c r="C19" t="s">
        <v>5</v>
      </c>
    </row>
    <row r="20" spans="1:3" x14ac:dyDescent="0.3">
      <c r="A20" t="s">
        <v>4</v>
      </c>
      <c r="B20" t="s">
        <v>7</v>
      </c>
      <c r="C20" t="s">
        <v>1</v>
      </c>
    </row>
    <row r="21" spans="1:3" x14ac:dyDescent="0.3">
      <c r="A21" t="s">
        <v>4</v>
      </c>
      <c r="B21" t="s">
        <v>0</v>
      </c>
      <c r="C21" t="s">
        <v>7</v>
      </c>
    </row>
    <row r="22" spans="1:3" x14ac:dyDescent="0.3">
      <c r="A22" t="s">
        <v>1</v>
      </c>
      <c r="B22" t="s">
        <v>7</v>
      </c>
    </row>
    <row r="23" spans="1:3" x14ac:dyDescent="0.3">
      <c r="A23" t="s">
        <v>7</v>
      </c>
      <c r="B23" t="s">
        <v>3</v>
      </c>
    </row>
    <row r="24" spans="1:3" x14ac:dyDescent="0.3">
      <c r="A24" t="s">
        <v>8</v>
      </c>
      <c r="B24" t="s">
        <v>2</v>
      </c>
    </row>
    <row r="25" spans="1:3" x14ac:dyDescent="0.3">
      <c r="A25" t="s">
        <v>3</v>
      </c>
      <c r="B25" t="s">
        <v>6</v>
      </c>
    </row>
    <row r="26" spans="1:3" x14ac:dyDescent="0.3">
      <c r="A26" t="s">
        <v>7</v>
      </c>
      <c r="B26" t="s">
        <v>1</v>
      </c>
    </row>
    <row r="27" spans="1:3" x14ac:dyDescent="0.3">
      <c r="A27" t="s">
        <v>9</v>
      </c>
      <c r="B27" t="s">
        <v>4</v>
      </c>
    </row>
    <row r="28" spans="1:3" x14ac:dyDescent="0.3">
      <c r="A28" t="s">
        <v>1</v>
      </c>
      <c r="B28" t="s">
        <v>4</v>
      </c>
    </row>
    <row r="29" spans="1:3" x14ac:dyDescent="0.3">
      <c r="A29" t="s">
        <v>2</v>
      </c>
      <c r="B29" t="s">
        <v>0</v>
      </c>
    </row>
    <row r="30" spans="1:3" x14ac:dyDescent="0.3">
      <c r="A30" t="s">
        <v>1</v>
      </c>
      <c r="B30" t="s">
        <v>2</v>
      </c>
    </row>
    <row r="31" spans="1:3" x14ac:dyDescent="0.3">
      <c r="A31" t="s">
        <v>4</v>
      </c>
      <c r="B31" t="s">
        <v>9</v>
      </c>
    </row>
    <row r="32" spans="1:3" x14ac:dyDescent="0.3">
      <c r="A32" t="s">
        <v>9</v>
      </c>
      <c r="B32" t="s">
        <v>9</v>
      </c>
    </row>
    <row r="33" spans="1:2" x14ac:dyDescent="0.3">
      <c r="A33" t="s">
        <v>7</v>
      </c>
      <c r="B33" t="s">
        <v>5</v>
      </c>
    </row>
    <row r="34" spans="1:2" x14ac:dyDescent="0.3">
      <c r="A34" t="s">
        <v>7</v>
      </c>
      <c r="B34" t="s">
        <v>4</v>
      </c>
    </row>
    <row r="35" spans="1:2" x14ac:dyDescent="0.3">
      <c r="A35" t="s">
        <v>9</v>
      </c>
      <c r="B35" t="s">
        <v>9</v>
      </c>
    </row>
    <row r="36" spans="1:2" x14ac:dyDescent="0.3">
      <c r="A36" t="s">
        <v>5</v>
      </c>
      <c r="B36" t="s">
        <v>7</v>
      </c>
    </row>
    <row r="37" spans="1:2" x14ac:dyDescent="0.3">
      <c r="A37" t="s">
        <v>7</v>
      </c>
      <c r="B37" t="s">
        <v>1</v>
      </c>
    </row>
    <row r="38" spans="1:2" x14ac:dyDescent="0.3">
      <c r="A38" t="s">
        <v>3</v>
      </c>
      <c r="B38" t="s">
        <v>4</v>
      </c>
    </row>
    <row r="39" spans="1:2" x14ac:dyDescent="0.3">
      <c r="A39" t="s">
        <v>0</v>
      </c>
      <c r="B39" t="s">
        <v>4</v>
      </c>
    </row>
    <row r="40" spans="1:2" x14ac:dyDescent="0.3">
      <c r="A40" t="s">
        <v>1</v>
      </c>
      <c r="B40" t="s">
        <v>8</v>
      </c>
    </row>
    <row r="41" spans="1:2" x14ac:dyDescent="0.3">
      <c r="A41" t="s">
        <v>4</v>
      </c>
      <c r="B41" t="s">
        <v>5</v>
      </c>
    </row>
    <row r="42" spans="1:2" x14ac:dyDescent="0.3">
      <c r="A42" t="s">
        <v>7</v>
      </c>
      <c r="B42" t="s">
        <v>0</v>
      </c>
    </row>
    <row r="43" spans="1:2" x14ac:dyDescent="0.3">
      <c r="A43" t="s">
        <v>1</v>
      </c>
    </row>
    <row r="44" spans="1:2" x14ac:dyDescent="0.3">
      <c r="A44" t="s">
        <v>4</v>
      </c>
    </row>
    <row r="45" spans="1:2" x14ac:dyDescent="0.3">
      <c r="A45" t="s">
        <v>7</v>
      </c>
    </row>
    <row r="46" spans="1:2" x14ac:dyDescent="0.3">
      <c r="A46" t="s">
        <v>4</v>
      </c>
    </row>
    <row r="47" spans="1:2" x14ac:dyDescent="0.3">
      <c r="A47" t="s">
        <v>8</v>
      </c>
    </row>
    <row r="48" spans="1:2" x14ac:dyDescent="0.3">
      <c r="A48" t="s">
        <v>0</v>
      </c>
    </row>
    <row r="49" spans="1:1" x14ac:dyDescent="0.3">
      <c r="A49" t="s">
        <v>2</v>
      </c>
    </row>
    <row r="50" spans="1:1" x14ac:dyDescent="0.3">
      <c r="A50" t="s">
        <v>8</v>
      </c>
    </row>
    <row r="51" spans="1:1" x14ac:dyDescent="0.3">
      <c r="A51" t="s">
        <v>4</v>
      </c>
    </row>
    <row r="52" spans="1:1" x14ac:dyDescent="0.3">
      <c r="A52" t="s">
        <v>9</v>
      </c>
    </row>
    <row r="53" spans="1:1" x14ac:dyDescent="0.3">
      <c r="A53" t="s">
        <v>5</v>
      </c>
    </row>
    <row r="54" spans="1:1" x14ac:dyDescent="0.3">
      <c r="A54" t="s">
        <v>9</v>
      </c>
    </row>
    <row r="55" spans="1:1" x14ac:dyDescent="0.3">
      <c r="A55" t="s">
        <v>4</v>
      </c>
    </row>
    <row r="56" spans="1:1" x14ac:dyDescent="0.3">
      <c r="A56" t="s">
        <v>7</v>
      </c>
    </row>
    <row r="57" spans="1:1" x14ac:dyDescent="0.3">
      <c r="A57" t="s">
        <v>1</v>
      </c>
    </row>
    <row r="58" spans="1:1" x14ac:dyDescent="0.3">
      <c r="A58" t="s">
        <v>0</v>
      </c>
    </row>
    <row r="59" spans="1:1" x14ac:dyDescent="0.3">
      <c r="A59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CCC48-A888-4C7F-8B64-E4D9AB90A8D8}">
  <dimension ref="A1:L11"/>
  <sheetViews>
    <sheetView zoomScaleNormal="100" workbookViewId="0">
      <selection activeCell="K21" sqref="K21"/>
    </sheetView>
  </sheetViews>
  <sheetFormatPr defaultRowHeight="14.4" x14ac:dyDescent="0.3"/>
  <cols>
    <col min="11" max="11" width="44" bestFit="1" customWidth="1"/>
  </cols>
  <sheetData>
    <row r="1" spans="1:12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</row>
    <row r="2" spans="1:12" x14ac:dyDescent="0.3">
      <c r="A2" t="s">
        <v>2</v>
      </c>
      <c r="B2">
        <v>7</v>
      </c>
      <c r="C2" t="s">
        <v>3</v>
      </c>
      <c r="D2">
        <v>5</v>
      </c>
      <c r="E2" t="s">
        <v>6</v>
      </c>
      <c r="F2">
        <v>2</v>
      </c>
      <c r="G2" t="s">
        <v>0</v>
      </c>
      <c r="H2">
        <v>2</v>
      </c>
      <c r="I2" t="s">
        <v>8</v>
      </c>
      <c r="J2">
        <v>1</v>
      </c>
      <c r="K2" t="s">
        <v>2</v>
      </c>
      <c r="L2">
        <v>16</v>
      </c>
    </row>
    <row r="3" spans="1:12" x14ac:dyDescent="0.3">
      <c r="A3" t="s">
        <v>0</v>
      </c>
      <c r="B3">
        <v>5</v>
      </c>
      <c r="C3" t="s">
        <v>1</v>
      </c>
      <c r="D3">
        <v>4</v>
      </c>
      <c r="E3" t="s">
        <v>1</v>
      </c>
      <c r="F3">
        <v>3</v>
      </c>
      <c r="G3" t="s">
        <v>1</v>
      </c>
      <c r="H3">
        <v>2</v>
      </c>
      <c r="I3" t="s">
        <v>3</v>
      </c>
      <c r="J3">
        <v>1</v>
      </c>
      <c r="K3" t="s">
        <v>0</v>
      </c>
      <c r="L3">
        <v>16</v>
      </c>
    </row>
    <row r="4" spans="1:12" x14ac:dyDescent="0.3">
      <c r="A4" t="s">
        <v>1</v>
      </c>
      <c r="B4">
        <v>9</v>
      </c>
      <c r="C4" t="s">
        <v>2</v>
      </c>
      <c r="D4">
        <v>6</v>
      </c>
      <c r="E4" t="s">
        <v>4</v>
      </c>
      <c r="F4">
        <v>3</v>
      </c>
      <c r="G4" t="s">
        <v>5</v>
      </c>
      <c r="H4">
        <v>1</v>
      </c>
      <c r="I4" t="s">
        <v>1</v>
      </c>
      <c r="J4">
        <v>1</v>
      </c>
      <c r="K4" t="s">
        <v>1</v>
      </c>
      <c r="L4">
        <v>19</v>
      </c>
    </row>
    <row r="5" spans="1:12" x14ac:dyDescent="0.3">
      <c r="A5" t="s">
        <v>3</v>
      </c>
      <c r="B5">
        <v>6</v>
      </c>
      <c r="C5" t="s">
        <v>4</v>
      </c>
      <c r="D5">
        <v>8</v>
      </c>
      <c r="E5" t="s">
        <v>0</v>
      </c>
      <c r="F5">
        <v>4</v>
      </c>
      <c r="G5" t="s">
        <v>2</v>
      </c>
      <c r="H5">
        <v>1</v>
      </c>
      <c r="I5" t="s">
        <v>4</v>
      </c>
      <c r="J5">
        <v>3</v>
      </c>
      <c r="K5" t="s">
        <v>3</v>
      </c>
      <c r="L5">
        <v>13</v>
      </c>
    </row>
    <row r="6" spans="1:12" x14ac:dyDescent="0.3">
      <c r="A6" t="s">
        <v>4</v>
      </c>
      <c r="B6">
        <v>10</v>
      </c>
      <c r="C6" t="s">
        <v>9</v>
      </c>
      <c r="D6">
        <v>4</v>
      </c>
      <c r="E6" t="s">
        <v>5</v>
      </c>
      <c r="F6">
        <v>3</v>
      </c>
      <c r="G6" t="s">
        <v>8</v>
      </c>
      <c r="H6">
        <v>1</v>
      </c>
      <c r="I6" t="s">
        <v>0</v>
      </c>
      <c r="J6">
        <v>1</v>
      </c>
      <c r="K6" t="s">
        <v>4</v>
      </c>
      <c r="L6">
        <v>24</v>
      </c>
    </row>
    <row r="7" spans="1:12" x14ac:dyDescent="0.3">
      <c r="A7" t="s">
        <v>5</v>
      </c>
      <c r="B7">
        <v>4</v>
      </c>
      <c r="C7" t="s">
        <v>5</v>
      </c>
      <c r="D7">
        <v>4</v>
      </c>
      <c r="E7" t="s">
        <v>2</v>
      </c>
      <c r="F7">
        <v>2</v>
      </c>
      <c r="G7" t="s">
        <v>6</v>
      </c>
      <c r="H7">
        <v>2</v>
      </c>
      <c r="K7" t="s">
        <v>5</v>
      </c>
      <c r="L7">
        <v>12</v>
      </c>
    </row>
    <row r="8" spans="1:12" x14ac:dyDescent="0.3">
      <c r="A8" t="s">
        <v>6</v>
      </c>
      <c r="B8">
        <v>1</v>
      </c>
      <c r="C8" t="s">
        <v>6</v>
      </c>
      <c r="D8">
        <v>2</v>
      </c>
      <c r="E8" t="s">
        <v>7</v>
      </c>
      <c r="F8">
        <v>3</v>
      </c>
      <c r="G8" t="s">
        <v>3</v>
      </c>
      <c r="H8">
        <v>1</v>
      </c>
      <c r="K8" t="s">
        <v>6</v>
      </c>
      <c r="L8">
        <v>7</v>
      </c>
    </row>
    <row r="9" spans="1:12" x14ac:dyDescent="0.3">
      <c r="A9" t="s">
        <v>7</v>
      </c>
      <c r="B9">
        <v>8</v>
      </c>
      <c r="C9" t="s">
        <v>8</v>
      </c>
      <c r="D9">
        <v>2</v>
      </c>
      <c r="E9" t="s">
        <v>8</v>
      </c>
      <c r="F9">
        <v>1</v>
      </c>
      <c r="K9" t="s">
        <v>7</v>
      </c>
      <c r="L9">
        <v>14</v>
      </c>
    </row>
    <row r="10" spans="1:12" x14ac:dyDescent="0.3">
      <c r="A10" t="s">
        <v>8</v>
      </c>
      <c r="B10">
        <v>4</v>
      </c>
      <c r="C10" t="s">
        <v>0</v>
      </c>
      <c r="D10">
        <v>4</v>
      </c>
      <c r="K10" t="s">
        <v>8</v>
      </c>
      <c r="L10">
        <v>9</v>
      </c>
    </row>
    <row r="11" spans="1:12" x14ac:dyDescent="0.3">
      <c r="A11" t="s">
        <v>9</v>
      </c>
      <c r="B11">
        <v>5</v>
      </c>
      <c r="C11" t="s">
        <v>7</v>
      </c>
      <c r="D11">
        <v>3</v>
      </c>
      <c r="K11" t="s">
        <v>9</v>
      </c>
      <c r="L11">
        <v>9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9BBE0-BF82-47B0-B607-725C035C9F91}">
  <dimension ref="A1:J11"/>
  <sheetViews>
    <sheetView workbookViewId="0">
      <selection activeCell="J11" sqref="A1:J11"/>
    </sheetView>
  </sheetViews>
  <sheetFormatPr defaultRowHeight="14.4" x14ac:dyDescent="0.3"/>
  <sheetData>
    <row r="1" spans="1:10" x14ac:dyDescent="0.3">
      <c r="A1" t="s">
        <v>20</v>
      </c>
      <c r="B1" t="s">
        <v>21</v>
      </c>
      <c r="C1" t="s">
        <v>30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31</v>
      </c>
    </row>
    <row r="2" spans="1:10" x14ac:dyDescent="0.3">
      <c r="A2" t="s">
        <v>2</v>
      </c>
      <c r="B2">
        <v>16</v>
      </c>
      <c r="C2">
        <f>B2/SUM(B:B)</f>
        <v>0.11510791366906475</v>
      </c>
      <c r="D2">
        <f>SUMIF(nav_distraction_1!A:A,'Code totals calculated'!A2,nav_distraction_1!D:D)</f>
        <v>35</v>
      </c>
      <c r="E2">
        <f>SUMIF(nav_distraction_2!A:A,'Code totals calculated'!A2,nav_distraction_2!D:D)</f>
        <v>24</v>
      </c>
      <c r="F2">
        <f>SUMIF(nav_distraction_3!A:A,'Code totals calculated'!A2,nav_distraction_3!D:D)</f>
        <v>6</v>
      </c>
      <c r="G2">
        <f>SUMIF(nav_distraction_4!A:A,'Code totals calculated'!A2,nav_distraction_4!D:D)</f>
        <v>2</v>
      </c>
      <c r="H2">
        <f>SUMIF(nav_distraction_5!A:A,'Code totals calculated'!A2,nav_distraction_5!D:D)</f>
        <v>0</v>
      </c>
      <c r="I2">
        <f>SUM(D2:H2)</f>
        <v>67</v>
      </c>
      <c r="J2">
        <f>I2/SUM(I:I)</f>
        <v>0.12115732368896925</v>
      </c>
    </row>
    <row r="3" spans="1:10" x14ac:dyDescent="0.3">
      <c r="A3" t="s">
        <v>0</v>
      </c>
      <c r="B3">
        <v>16</v>
      </c>
      <c r="C3">
        <f t="shared" ref="C3:C11" si="0">B3/SUM(B:B)</f>
        <v>0.11510791366906475</v>
      </c>
      <c r="D3">
        <f>SUMIF(nav_distraction_1!A:A,'Code totals calculated'!A3,nav_distraction_1!D:D)</f>
        <v>25</v>
      </c>
      <c r="E3">
        <f>SUMIF(nav_distraction_2!A:A,'Code totals calculated'!A3,nav_distraction_2!D:D)</f>
        <v>16</v>
      </c>
      <c r="F3">
        <f>SUMIF(nav_distraction_3!A:A,'Code totals calculated'!A3,nav_distraction_3!D:D)</f>
        <v>12</v>
      </c>
      <c r="G3">
        <f>SUMIF(nav_distraction_4!A:A,'Code totals calculated'!A3,nav_distraction_4!D:D)</f>
        <v>4</v>
      </c>
      <c r="H3">
        <f>SUMIF(nav_distraction_5!A:A,'Code totals calculated'!A3,nav_distraction_5!D:D)</f>
        <v>1</v>
      </c>
      <c r="I3">
        <f t="shared" ref="I3:I11" si="1">SUM(D3:H3)</f>
        <v>58</v>
      </c>
      <c r="J3">
        <f t="shared" ref="J3:J11" si="2">I3/SUM(I:I)</f>
        <v>0.10488245931283906</v>
      </c>
    </row>
    <row r="4" spans="1:10" x14ac:dyDescent="0.3">
      <c r="A4" t="s">
        <v>1</v>
      </c>
      <c r="B4">
        <v>19</v>
      </c>
      <c r="C4">
        <f t="shared" si="0"/>
        <v>0.1366906474820144</v>
      </c>
      <c r="D4">
        <f>SUMIF(nav_distraction_1!A:A,'Code totals calculated'!A4,nav_distraction_1!D:D)</f>
        <v>45</v>
      </c>
      <c r="E4">
        <f>SUMIF(nav_distraction_2!A:A,'Code totals calculated'!A4,nav_distraction_2!D:D)</f>
        <v>16</v>
      </c>
      <c r="F4">
        <f>SUMIF(nav_distraction_3!A:A,'Code totals calculated'!A4,nav_distraction_3!D:D)</f>
        <v>9</v>
      </c>
      <c r="G4">
        <f>SUMIF(nav_distraction_4!A:A,'Code totals calculated'!A4,nav_distraction_4!D:D)</f>
        <v>4</v>
      </c>
      <c r="H4">
        <f>SUMIF(nav_distraction_5!A:A,'Code totals calculated'!A4,nav_distraction_5!D:D)</f>
        <v>1</v>
      </c>
      <c r="I4">
        <f t="shared" si="1"/>
        <v>75</v>
      </c>
      <c r="J4">
        <f t="shared" si="2"/>
        <v>0.13562386980108498</v>
      </c>
    </row>
    <row r="5" spans="1:10" x14ac:dyDescent="0.3">
      <c r="A5" t="s">
        <v>3</v>
      </c>
      <c r="B5">
        <v>13</v>
      </c>
      <c r="C5">
        <f t="shared" si="0"/>
        <v>9.3525179856115109E-2</v>
      </c>
      <c r="D5">
        <f>SUMIF(nav_distraction_1!A:A,'Code totals calculated'!A5,nav_distraction_1!D:D)</f>
        <v>30</v>
      </c>
      <c r="E5">
        <f>SUMIF(nav_distraction_2!A:A,'Code totals calculated'!A5,nav_distraction_2!D:D)</f>
        <v>20</v>
      </c>
      <c r="F5">
        <f>SUMIF(nav_distraction_3!A:A,'Code totals calculated'!A5,nav_distraction_3!D:D)</f>
        <v>0</v>
      </c>
      <c r="G5">
        <f>SUMIF(nav_distraction_4!A:A,'Code totals calculated'!A5,nav_distraction_4!D:D)</f>
        <v>2</v>
      </c>
      <c r="H5">
        <f>SUMIF(nav_distraction_5!A:A,'Code totals calculated'!A5,nav_distraction_5!D:D)</f>
        <v>1</v>
      </c>
      <c r="I5">
        <f t="shared" si="1"/>
        <v>53</v>
      </c>
      <c r="J5">
        <f t="shared" si="2"/>
        <v>9.5840867992766726E-2</v>
      </c>
    </row>
    <row r="6" spans="1:10" x14ac:dyDescent="0.3">
      <c r="A6" t="s">
        <v>4</v>
      </c>
      <c r="B6">
        <v>24</v>
      </c>
      <c r="C6">
        <f t="shared" si="0"/>
        <v>0.17266187050359713</v>
      </c>
      <c r="D6">
        <f>SUMIF(nav_distraction_1!A:A,'Code totals calculated'!A6,nav_distraction_1!D:D)</f>
        <v>50</v>
      </c>
      <c r="E6">
        <f>SUMIF(nav_distraction_2!A:A,'Code totals calculated'!A6,nav_distraction_2!D:D)</f>
        <v>32</v>
      </c>
      <c r="F6">
        <f>SUMIF(nav_distraction_3!A:A,'Code totals calculated'!A6,nav_distraction_3!D:D)</f>
        <v>9</v>
      </c>
      <c r="G6">
        <f>SUMIF(nav_distraction_4!A:A,'Code totals calculated'!A6,nav_distraction_4!D:D)</f>
        <v>0</v>
      </c>
      <c r="H6">
        <f>SUMIF(nav_distraction_5!A:A,'Code totals calculated'!A6,nav_distraction_5!D:D)</f>
        <v>3</v>
      </c>
      <c r="I6">
        <f t="shared" si="1"/>
        <v>94</v>
      </c>
      <c r="J6">
        <f t="shared" si="2"/>
        <v>0.16998191681735986</v>
      </c>
    </row>
    <row r="7" spans="1:10" x14ac:dyDescent="0.3">
      <c r="A7" t="s">
        <v>5</v>
      </c>
      <c r="B7">
        <v>12</v>
      </c>
      <c r="C7">
        <f t="shared" si="0"/>
        <v>8.6330935251798566E-2</v>
      </c>
      <c r="D7">
        <f>SUMIF(nav_distraction_1!A:A,'Code totals calculated'!A7,nav_distraction_1!D:D)</f>
        <v>20</v>
      </c>
      <c r="E7">
        <f>SUMIF(nav_distraction_2!A:A,'Code totals calculated'!A7,nav_distraction_2!D:D)</f>
        <v>16</v>
      </c>
      <c r="F7">
        <f>SUMIF(nav_distraction_3!A:A,'Code totals calculated'!A7,nav_distraction_3!D:D)</f>
        <v>9</v>
      </c>
      <c r="G7">
        <f>SUMIF(nav_distraction_4!A:A,'Code totals calculated'!A7,nav_distraction_4!D:D)</f>
        <v>2</v>
      </c>
      <c r="H7">
        <f>SUMIF(nav_distraction_5!A:A,'Code totals calculated'!A7,nav_distraction_5!D:D)</f>
        <v>0</v>
      </c>
      <c r="I7">
        <f t="shared" si="1"/>
        <v>47</v>
      </c>
      <c r="J7">
        <f t="shared" si="2"/>
        <v>8.4990958408679929E-2</v>
      </c>
    </row>
    <row r="8" spans="1:10" x14ac:dyDescent="0.3">
      <c r="A8" t="s">
        <v>6</v>
      </c>
      <c r="B8">
        <v>7</v>
      </c>
      <c r="C8">
        <f t="shared" si="0"/>
        <v>5.0359712230215826E-2</v>
      </c>
      <c r="D8">
        <f>SUMIF(nav_distraction_1!A:A,'Code totals calculated'!A8,nav_distraction_1!D:D)</f>
        <v>5</v>
      </c>
      <c r="E8">
        <f>SUMIF(nav_distraction_2!A:A,'Code totals calculated'!A8,nav_distraction_2!D:D)</f>
        <v>8</v>
      </c>
      <c r="F8">
        <f>SUMIF(nav_distraction_3!A:A,'Code totals calculated'!A8,nav_distraction_3!D:D)</f>
        <v>6</v>
      </c>
      <c r="G8">
        <f>SUMIF(nav_distraction_4!A:A,'Code totals calculated'!A8,nav_distraction_4!D:D)</f>
        <v>4</v>
      </c>
      <c r="H8">
        <f>SUMIF(nav_distraction_5!A:A,'Code totals calculated'!A8,nav_distraction_5!D:D)</f>
        <v>0</v>
      </c>
      <c r="I8">
        <f t="shared" si="1"/>
        <v>23</v>
      </c>
      <c r="J8">
        <f t="shared" si="2"/>
        <v>4.1591320072332731E-2</v>
      </c>
    </row>
    <row r="9" spans="1:10" x14ac:dyDescent="0.3">
      <c r="A9" t="s">
        <v>7</v>
      </c>
      <c r="B9">
        <v>14</v>
      </c>
      <c r="C9">
        <f t="shared" si="0"/>
        <v>0.10071942446043165</v>
      </c>
      <c r="D9">
        <f>SUMIF(nav_distraction_1!A:A,'Code totals calculated'!A9,nav_distraction_1!D:D)</f>
        <v>40</v>
      </c>
      <c r="E9">
        <f>SUMIF(nav_distraction_2!A:A,'Code totals calculated'!A9,nav_distraction_2!D:D)</f>
        <v>12</v>
      </c>
      <c r="F9">
        <f>SUMIF(nav_distraction_3!A:A,'Code totals calculated'!A9,nav_distraction_3!D:D)</f>
        <v>9</v>
      </c>
      <c r="G9">
        <f>SUMIF(nav_distraction_4!A:A,'Code totals calculated'!A9,nav_distraction_4!D:D)</f>
        <v>0</v>
      </c>
      <c r="H9">
        <f>SUMIF(nav_distraction_5!A:A,'Code totals calculated'!A9,nav_distraction_5!D:D)</f>
        <v>0</v>
      </c>
      <c r="I9">
        <f t="shared" si="1"/>
        <v>61</v>
      </c>
      <c r="J9">
        <f t="shared" si="2"/>
        <v>0.11030741410488246</v>
      </c>
    </row>
    <row r="10" spans="1:10" x14ac:dyDescent="0.3">
      <c r="A10" t="s">
        <v>8</v>
      </c>
      <c r="B10">
        <v>9</v>
      </c>
      <c r="C10">
        <f t="shared" si="0"/>
        <v>6.4748201438848921E-2</v>
      </c>
      <c r="D10">
        <f>SUMIF(nav_distraction_1!A:A,'Code totals calculated'!A10,nav_distraction_1!D:D)</f>
        <v>20</v>
      </c>
      <c r="E10">
        <f>SUMIF(nav_distraction_2!A:A,'Code totals calculated'!A10,nav_distraction_2!D:D)</f>
        <v>8</v>
      </c>
      <c r="F10">
        <f>SUMIF(nav_distraction_3!A:A,'Code totals calculated'!A10,nav_distraction_3!D:D)</f>
        <v>3</v>
      </c>
      <c r="G10">
        <f>SUMIF(nav_distraction_4!A:A,'Code totals calculated'!A10,nav_distraction_4!D:D)</f>
        <v>2</v>
      </c>
      <c r="H10">
        <f>SUMIF(nav_distraction_5!A:A,'Code totals calculated'!A10,nav_distraction_5!D:D)</f>
        <v>1</v>
      </c>
      <c r="I10">
        <f t="shared" si="1"/>
        <v>34</v>
      </c>
      <c r="J10">
        <f t="shared" si="2"/>
        <v>6.148282097649186E-2</v>
      </c>
    </row>
    <row r="11" spans="1:10" x14ac:dyDescent="0.3">
      <c r="A11" t="s">
        <v>9</v>
      </c>
      <c r="B11">
        <v>9</v>
      </c>
      <c r="C11">
        <f t="shared" si="0"/>
        <v>6.4748201438848921E-2</v>
      </c>
      <c r="D11">
        <f>SUMIF(nav_distraction_1!A:A,'Code totals calculated'!A11,nav_distraction_1!D:D)</f>
        <v>25</v>
      </c>
      <c r="E11">
        <f>SUMIF(nav_distraction_2!A:A,'Code totals calculated'!A11,nav_distraction_2!D:D)</f>
        <v>16</v>
      </c>
      <c r="F11">
        <f>SUMIF(nav_distraction_3!A:A,'Code totals calculated'!A11,nav_distraction_3!D:D)</f>
        <v>0</v>
      </c>
      <c r="G11">
        <f>SUMIF(nav_distraction_4!A:A,'Code totals calculated'!A11,nav_distraction_4!D:D)</f>
        <v>0</v>
      </c>
      <c r="H11">
        <f>SUMIF(nav_distraction_5!A:A,'Code totals calculated'!A11,nav_distraction_5!D:D)</f>
        <v>0</v>
      </c>
      <c r="I11">
        <f t="shared" si="1"/>
        <v>41</v>
      </c>
      <c r="J11">
        <f t="shared" si="2"/>
        <v>7.4141048824593131E-2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E6662-2BC6-4F3E-9FA1-7DB710C34EA5}">
  <dimension ref="A1:G11"/>
  <sheetViews>
    <sheetView workbookViewId="0">
      <selection activeCell="C11" activeCellId="1" sqref="G1:G11 C1:C11"/>
    </sheetView>
  </sheetViews>
  <sheetFormatPr defaultRowHeight="14.4" x14ac:dyDescent="0.3"/>
  <cols>
    <col min="1" max="1" width="10.88671875" bestFit="1" customWidth="1"/>
    <col min="2" max="2" width="17" bestFit="1" customWidth="1"/>
    <col min="3" max="3" width="44" bestFit="1" customWidth="1"/>
    <col min="4" max="4" width="10.109375" bestFit="1" customWidth="1"/>
    <col min="5" max="5" width="11.6640625" bestFit="1" customWidth="1"/>
    <col min="6" max="6" width="10.5546875" bestFit="1" customWidth="1"/>
    <col min="7" max="7" width="14" bestFit="1" customWidth="1"/>
  </cols>
  <sheetData>
    <row r="1" spans="1:7" x14ac:dyDescent="0.3">
      <c r="A1" t="s">
        <v>32</v>
      </c>
      <c r="B1" t="s">
        <v>34</v>
      </c>
      <c r="C1" t="s">
        <v>20</v>
      </c>
      <c r="D1" t="s">
        <v>21</v>
      </c>
      <c r="E1" t="s">
        <v>30</v>
      </c>
      <c r="F1" t="s">
        <v>29</v>
      </c>
      <c r="G1" t="s">
        <v>31</v>
      </c>
    </row>
    <row r="2" spans="1:7" x14ac:dyDescent="0.3">
      <c r="A2">
        <v>1</v>
      </c>
      <c r="B2" t="s">
        <v>33</v>
      </c>
      <c r="C2" t="s">
        <v>4</v>
      </c>
      <c r="D2">
        <v>24</v>
      </c>
      <c r="E2" s="1">
        <v>0.17266187050359713</v>
      </c>
      <c r="F2">
        <v>94</v>
      </c>
      <c r="G2" s="1">
        <v>0.16998191681735986</v>
      </c>
    </row>
    <row r="3" spans="1:7" x14ac:dyDescent="0.3">
      <c r="A3">
        <v>2</v>
      </c>
      <c r="B3" t="s">
        <v>35</v>
      </c>
      <c r="C3" t="s">
        <v>1</v>
      </c>
      <c r="D3">
        <v>19</v>
      </c>
      <c r="E3" s="1">
        <v>0.1366906474820144</v>
      </c>
      <c r="F3">
        <v>75</v>
      </c>
      <c r="G3" s="1">
        <v>0.13562386980108498</v>
      </c>
    </row>
    <row r="4" spans="1:7" x14ac:dyDescent="0.3">
      <c r="A4">
        <v>1</v>
      </c>
      <c r="B4" t="s">
        <v>33</v>
      </c>
      <c r="C4" t="s">
        <v>2</v>
      </c>
      <c r="D4">
        <v>16</v>
      </c>
      <c r="E4" s="1">
        <v>0.11510791366906475</v>
      </c>
      <c r="F4">
        <v>67</v>
      </c>
      <c r="G4" s="1">
        <v>0.12115732368896925</v>
      </c>
    </row>
    <row r="5" spans="1:7" x14ac:dyDescent="0.3">
      <c r="A5">
        <v>2</v>
      </c>
      <c r="B5" t="s">
        <v>35</v>
      </c>
      <c r="C5" t="s">
        <v>7</v>
      </c>
      <c r="D5">
        <v>14</v>
      </c>
      <c r="E5" s="1">
        <v>0.10071942446043165</v>
      </c>
      <c r="F5">
        <v>61</v>
      </c>
      <c r="G5" s="1">
        <v>0.11030741410488246</v>
      </c>
    </row>
    <row r="6" spans="1:7" x14ac:dyDescent="0.3">
      <c r="A6">
        <v>3</v>
      </c>
      <c r="B6" t="s">
        <v>36</v>
      </c>
      <c r="C6" t="s">
        <v>0</v>
      </c>
      <c r="D6">
        <v>16</v>
      </c>
      <c r="E6" s="1">
        <v>0.11510791366906475</v>
      </c>
      <c r="F6">
        <v>58</v>
      </c>
      <c r="G6" s="1">
        <v>0.10488245931283906</v>
      </c>
    </row>
    <row r="7" spans="1:7" x14ac:dyDescent="0.3">
      <c r="A7">
        <v>3</v>
      </c>
      <c r="B7" t="s">
        <v>36</v>
      </c>
      <c r="C7" t="s">
        <v>3</v>
      </c>
      <c r="D7">
        <v>13</v>
      </c>
      <c r="E7" s="1">
        <v>9.3525179856115109E-2</v>
      </c>
      <c r="F7">
        <v>53</v>
      </c>
      <c r="G7" s="1">
        <v>9.5840867992766726E-2</v>
      </c>
    </row>
    <row r="8" spans="1:7" x14ac:dyDescent="0.3">
      <c r="A8">
        <v>3</v>
      </c>
      <c r="B8" t="s">
        <v>36</v>
      </c>
      <c r="C8" t="s">
        <v>5</v>
      </c>
      <c r="D8">
        <v>12</v>
      </c>
      <c r="E8" s="1">
        <v>8.6330935251798566E-2</v>
      </c>
      <c r="F8">
        <v>47</v>
      </c>
      <c r="G8" s="1">
        <v>8.4990958408679929E-2</v>
      </c>
    </row>
    <row r="9" spans="1:7" x14ac:dyDescent="0.3">
      <c r="A9">
        <v>1</v>
      </c>
      <c r="B9" t="s">
        <v>33</v>
      </c>
      <c r="C9" t="s">
        <v>9</v>
      </c>
      <c r="D9">
        <v>9</v>
      </c>
      <c r="E9" s="1">
        <v>6.4748201438848921E-2</v>
      </c>
      <c r="F9">
        <v>41</v>
      </c>
      <c r="G9" s="1">
        <v>7.4141048824593131E-2</v>
      </c>
    </row>
    <row r="10" spans="1:7" x14ac:dyDescent="0.3">
      <c r="A10">
        <v>2</v>
      </c>
      <c r="B10" t="s">
        <v>35</v>
      </c>
      <c r="C10" t="s">
        <v>8</v>
      </c>
      <c r="D10">
        <v>9</v>
      </c>
      <c r="E10" s="1">
        <v>6.4748201438848921E-2</v>
      </c>
      <c r="F10">
        <v>34</v>
      </c>
      <c r="G10" s="1">
        <v>6.148282097649186E-2</v>
      </c>
    </row>
    <row r="11" spans="1:7" x14ac:dyDescent="0.3">
      <c r="A11">
        <v>3</v>
      </c>
      <c r="B11" t="s">
        <v>36</v>
      </c>
      <c r="C11" t="s">
        <v>6</v>
      </c>
      <c r="D11">
        <v>7</v>
      </c>
      <c r="E11" s="1">
        <v>5.0359712230215826E-2</v>
      </c>
      <c r="F11">
        <v>23</v>
      </c>
      <c r="G11" s="1">
        <v>4.1591320072332731E-2</v>
      </c>
    </row>
  </sheetData>
  <autoFilter ref="A1:G1" xr:uid="{35FE6662-2BC6-4F3E-9FA1-7DB710C34EA5}">
    <sortState xmlns:xlrd2="http://schemas.microsoft.com/office/spreadsheetml/2017/richdata2" ref="A2:G11">
      <sortCondition descending="1" ref="G1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DBC6E-8A6D-481D-A02F-7F4C0D92150D}">
  <dimension ref="A1:D11"/>
  <sheetViews>
    <sheetView workbookViewId="0">
      <selection activeCell="D2" sqref="D2:D11"/>
    </sheetView>
  </sheetViews>
  <sheetFormatPr defaultRowHeight="14.4" x14ac:dyDescent="0.3"/>
  <sheetData>
    <row r="1" spans="1:4" x14ac:dyDescent="0.3">
      <c r="A1" t="s">
        <v>10</v>
      </c>
      <c r="B1" t="s">
        <v>11</v>
      </c>
      <c r="C1" t="s">
        <v>22</v>
      </c>
      <c r="D1" t="s">
        <v>23</v>
      </c>
    </row>
    <row r="2" spans="1:4" x14ac:dyDescent="0.3">
      <c r="A2" t="s">
        <v>2</v>
      </c>
      <c r="B2">
        <v>7</v>
      </c>
      <c r="C2">
        <v>5</v>
      </c>
      <c r="D2">
        <f>C2*B2</f>
        <v>35</v>
      </c>
    </row>
    <row r="3" spans="1:4" x14ac:dyDescent="0.3">
      <c r="A3" t="s">
        <v>0</v>
      </c>
      <c r="B3">
        <v>5</v>
      </c>
      <c r="C3">
        <v>5</v>
      </c>
      <c r="D3">
        <f t="shared" ref="D3:D11" si="0">C3*B3</f>
        <v>25</v>
      </c>
    </row>
    <row r="4" spans="1:4" x14ac:dyDescent="0.3">
      <c r="A4" t="s">
        <v>1</v>
      </c>
      <c r="B4">
        <v>9</v>
      </c>
      <c r="C4">
        <v>5</v>
      </c>
      <c r="D4">
        <f t="shared" si="0"/>
        <v>45</v>
      </c>
    </row>
    <row r="5" spans="1:4" x14ac:dyDescent="0.3">
      <c r="A5" t="s">
        <v>3</v>
      </c>
      <c r="B5">
        <v>6</v>
      </c>
      <c r="C5">
        <v>5</v>
      </c>
      <c r="D5">
        <f t="shared" si="0"/>
        <v>30</v>
      </c>
    </row>
    <row r="6" spans="1:4" x14ac:dyDescent="0.3">
      <c r="A6" t="s">
        <v>4</v>
      </c>
      <c r="B6">
        <v>10</v>
      </c>
      <c r="C6">
        <v>5</v>
      </c>
      <c r="D6">
        <f t="shared" si="0"/>
        <v>50</v>
      </c>
    </row>
    <row r="7" spans="1:4" x14ac:dyDescent="0.3">
      <c r="A7" t="s">
        <v>5</v>
      </c>
      <c r="B7">
        <v>4</v>
      </c>
      <c r="C7">
        <v>5</v>
      </c>
      <c r="D7">
        <f t="shared" si="0"/>
        <v>20</v>
      </c>
    </row>
    <row r="8" spans="1:4" x14ac:dyDescent="0.3">
      <c r="A8" t="s">
        <v>6</v>
      </c>
      <c r="B8">
        <v>1</v>
      </c>
      <c r="C8">
        <v>5</v>
      </c>
      <c r="D8">
        <f t="shared" si="0"/>
        <v>5</v>
      </c>
    </row>
    <row r="9" spans="1:4" x14ac:dyDescent="0.3">
      <c r="A9" t="s">
        <v>7</v>
      </c>
      <c r="B9">
        <v>8</v>
      </c>
      <c r="C9">
        <v>5</v>
      </c>
      <c r="D9">
        <f t="shared" si="0"/>
        <v>40</v>
      </c>
    </row>
    <row r="10" spans="1:4" x14ac:dyDescent="0.3">
      <c r="A10" t="s">
        <v>8</v>
      </c>
      <c r="B10">
        <v>4</v>
      </c>
      <c r="C10">
        <v>5</v>
      </c>
      <c r="D10">
        <f t="shared" si="0"/>
        <v>20</v>
      </c>
    </row>
    <row r="11" spans="1:4" x14ac:dyDescent="0.3">
      <c r="A11" t="s">
        <v>9</v>
      </c>
      <c r="B11">
        <v>5</v>
      </c>
      <c r="C11">
        <v>5</v>
      </c>
      <c r="D11">
        <f t="shared" si="0"/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99063-E59B-47FB-8088-AF4D2985F805}">
  <dimension ref="A1:D11"/>
  <sheetViews>
    <sheetView workbookViewId="0">
      <selection activeCell="D2" sqref="D2:D11"/>
    </sheetView>
  </sheetViews>
  <sheetFormatPr defaultRowHeight="14.4" x14ac:dyDescent="0.3"/>
  <sheetData>
    <row r="1" spans="1:4" x14ac:dyDescent="0.3">
      <c r="A1" t="s">
        <v>12</v>
      </c>
      <c r="B1" t="s">
        <v>13</v>
      </c>
      <c r="C1" t="s">
        <v>22</v>
      </c>
      <c r="D1" t="s">
        <v>23</v>
      </c>
    </row>
    <row r="2" spans="1:4" x14ac:dyDescent="0.3">
      <c r="A2" t="s">
        <v>3</v>
      </c>
      <c r="B2">
        <v>5</v>
      </c>
      <c r="C2">
        <v>4</v>
      </c>
      <c r="D2">
        <f>B2*C2</f>
        <v>20</v>
      </c>
    </row>
    <row r="3" spans="1:4" x14ac:dyDescent="0.3">
      <c r="A3" t="s">
        <v>1</v>
      </c>
      <c r="B3">
        <v>4</v>
      </c>
      <c r="C3">
        <v>4</v>
      </c>
      <c r="D3">
        <f t="shared" ref="D3:D11" si="0">B3*C3</f>
        <v>16</v>
      </c>
    </row>
    <row r="4" spans="1:4" x14ac:dyDescent="0.3">
      <c r="A4" t="s">
        <v>2</v>
      </c>
      <c r="B4">
        <v>6</v>
      </c>
      <c r="C4">
        <v>4</v>
      </c>
      <c r="D4">
        <f t="shared" si="0"/>
        <v>24</v>
      </c>
    </row>
    <row r="5" spans="1:4" x14ac:dyDescent="0.3">
      <c r="A5" t="s">
        <v>4</v>
      </c>
      <c r="B5">
        <v>8</v>
      </c>
      <c r="C5">
        <v>4</v>
      </c>
      <c r="D5">
        <f t="shared" si="0"/>
        <v>32</v>
      </c>
    </row>
    <row r="6" spans="1:4" x14ac:dyDescent="0.3">
      <c r="A6" t="s">
        <v>9</v>
      </c>
      <c r="B6">
        <v>4</v>
      </c>
      <c r="C6">
        <v>4</v>
      </c>
      <c r="D6">
        <f t="shared" si="0"/>
        <v>16</v>
      </c>
    </row>
    <row r="7" spans="1:4" x14ac:dyDescent="0.3">
      <c r="A7" t="s">
        <v>5</v>
      </c>
      <c r="B7">
        <v>4</v>
      </c>
      <c r="C7">
        <v>4</v>
      </c>
      <c r="D7">
        <f t="shared" si="0"/>
        <v>16</v>
      </c>
    </row>
    <row r="8" spans="1:4" x14ac:dyDescent="0.3">
      <c r="A8" t="s">
        <v>6</v>
      </c>
      <c r="B8">
        <v>2</v>
      </c>
      <c r="C8">
        <v>4</v>
      </c>
      <c r="D8">
        <f t="shared" si="0"/>
        <v>8</v>
      </c>
    </row>
    <row r="9" spans="1:4" x14ac:dyDescent="0.3">
      <c r="A9" t="s">
        <v>8</v>
      </c>
      <c r="B9">
        <v>2</v>
      </c>
      <c r="C9">
        <v>4</v>
      </c>
      <c r="D9">
        <f t="shared" si="0"/>
        <v>8</v>
      </c>
    </row>
    <row r="10" spans="1:4" x14ac:dyDescent="0.3">
      <c r="A10" t="s">
        <v>0</v>
      </c>
      <c r="B10">
        <v>4</v>
      </c>
      <c r="C10">
        <v>4</v>
      </c>
      <c r="D10">
        <f t="shared" si="0"/>
        <v>16</v>
      </c>
    </row>
    <row r="11" spans="1:4" x14ac:dyDescent="0.3">
      <c r="A11" t="s">
        <v>7</v>
      </c>
      <c r="B11">
        <v>3</v>
      </c>
      <c r="C11">
        <v>4</v>
      </c>
      <c r="D11">
        <f t="shared" si="0"/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3210F-3007-4CC8-9215-4E2225DE64D1}">
  <dimension ref="A1:D9"/>
  <sheetViews>
    <sheetView workbookViewId="0">
      <selection activeCell="D2" sqref="D2:D9"/>
    </sheetView>
  </sheetViews>
  <sheetFormatPr defaultRowHeight="14.4" x14ac:dyDescent="0.3"/>
  <sheetData>
    <row r="1" spans="1:4" x14ac:dyDescent="0.3">
      <c r="A1" t="s">
        <v>14</v>
      </c>
      <c r="B1" t="s">
        <v>15</v>
      </c>
      <c r="C1" t="s">
        <v>22</v>
      </c>
      <c r="D1" t="s">
        <v>23</v>
      </c>
    </row>
    <row r="2" spans="1:4" x14ac:dyDescent="0.3">
      <c r="A2" t="s">
        <v>6</v>
      </c>
      <c r="B2">
        <v>2</v>
      </c>
      <c r="C2">
        <v>3</v>
      </c>
      <c r="D2">
        <f>B2*C2</f>
        <v>6</v>
      </c>
    </row>
    <row r="3" spans="1:4" x14ac:dyDescent="0.3">
      <c r="A3" t="s">
        <v>1</v>
      </c>
      <c r="B3">
        <v>3</v>
      </c>
      <c r="C3">
        <v>3</v>
      </c>
      <c r="D3">
        <f t="shared" ref="D3:D9" si="0">B3*C3</f>
        <v>9</v>
      </c>
    </row>
    <row r="4" spans="1:4" x14ac:dyDescent="0.3">
      <c r="A4" t="s">
        <v>4</v>
      </c>
      <c r="B4">
        <v>3</v>
      </c>
      <c r="C4">
        <v>3</v>
      </c>
      <c r="D4">
        <f t="shared" si="0"/>
        <v>9</v>
      </c>
    </row>
    <row r="5" spans="1:4" x14ac:dyDescent="0.3">
      <c r="A5" t="s">
        <v>0</v>
      </c>
      <c r="B5">
        <v>4</v>
      </c>
      <c r="C5">
        <v>3</v>
      </c>
      <c r="D5">
        <f t="shared" si="0"/>
        <v>12</v>
      </c>
    </row>
    <row r="6" spans="1:4" x14ac:dyDescent="0.3">
      <c r="A6" t="s">
        <v>5</v>
      </c>
      <c r="B6">
        <v>3</v>
      </c>
      <c r="C6">
        <v>3</v>
      </c>
      <c r="D6">
        <f t="shared" si="0"/>
        <v>9</v>
      </c>
    </row>
    <row r="7" spans="1:4" x14ac:dyDescent="0.3">
      <c r="A7" t="s">
        <v>2</v>
      </c>
      <c r="B7">
        <v>2</v>
      </c>
      <c r="C7">
        <v>3</v>
      </c>
      <c r="D7">
        <f t="shared" si="0"/>
        <v>6</v>
      </c>
    </row>
    <row r="8" spans="1:4" x14ac:dyDescent="0.3">
      <c r="A8" t="s">
        <v>7</v>
      </c>
      <c r="B8">
        <v>3</v>
      </c>
      <c r="C8">
        <v>3</v>
      </c>
      <c r="D8">
        <f t="shared" si="0"/>
        <v>9</v>
      </c>
    </row>
    <row r="9" spans="1:4" x14ac:dyDescent="0.3">
      <c r="A9" t="s">
        <v>8</v>
      </c>
      <c r="B9">
        <v>1</v>
      </c>
      <c r="C9">
        <v>3</v>
      </c>
      <c r="D9">
        <f t="shared" si="0"/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6E87E-D81D-40A2-93AB-EEB08102E189}">
  <dimension ref="A1:D8"/>
  <sheetViews>
    <sheetView workbookViewId="0">
      <selection activeCell="D2" sqref="D2:D8"/>
    </sheetView>
  </sheetViews>
  <sheetFormatPr defaultRowHeight="14.4" x14ac:dyDescent="0.3"/>
  <sheetData>
    <row r="1" spans="1:4" x14ac:dyDescent="0.3">
      <c r="A1" t="s">
        <v>16</v>
      </c>
      <c r="B1" t="s">
        <v>17</v>
      </c>
      <c r="C1" t="s">
        <v>22</v>
      </c>
      <c r="D1" t="s">
        <v>23</v>
      </c>
    </row>
    <row r="2" spans="1:4" x14ac:dyDescent="0.3">
      <c r="A2" t="s">
        <v>0</v>
      </c>
      <c r="B2">
        <v>2</v>
      </c>
      <c r="C2">
        <v>2</v>
      </c>
      <c r="D2">
        <f>B2*C2</f>
        <v>4</v>
      </c>
    </row>
    <row r="3" spans="1:4" x14ac:dyDescent="0.3">
      <c r="A3" t="s">
        <v>1</v>
      </c>
      <c r="B3">
        <v>2</v>
      </c>
      <c r="C3">
        <v>2</v>
      </c>
      <c r="D3">
        <f t="shared" ref="D3:D8" si="0">B3*C3</f>
        <v>4</v>
      </c>
    </row>
    <row r="4" spans="1:4" x14ac:dyDescent="0.3">
      <c r="A4" t="s">
        <v>5</v>
      </c>
      <c r="B4">
        <v>1</v>
      </c>
      <c r="C4">
        <v>2</v>
      </c>
      <c r="D4">
        <f t="shared" si="0"/>
        <v>2</v>
      </c>
    </row>
    <row r="5" spans="1:4" x14ac:dyDescent="0.3">
      <c r="A5" t="s">
        <v>2</v>
      </c>
      <c r="B5">
        <v>1</v>
      </c>
      <c r="C5">
        <v>2</v>
      </c>
      <c r="D5">
        <f t="shared" si="0"/>
        <v>2</v>
      </c>
    </row>
    <row r="6" spans="1:4" x14ac:dyDescent="0.3">
      <c r="A6" t="s">
        <v>8</v>
      </c>
      <c r="B6">
        <v>1</v>
      </c>
      <c r="C6">
        <v>2</v>
      </c>
      <c r="D6">
        <f t="shared" si="0"/>
        <v>2</v>
      </c>
    </row>
    <row r="7" spans="1:4" x14ac:dyDescent="0.3">
      <c r="A7" t="s">
        <v>6</v>
      </c>
      <c r="B7">
        <v>2</v>
      </c>
      <c r="C7">
        <v>2</v>
      </c>
      <c r="D7">
        <f t="shared" si="0"/>
        <v>4</v>
      </c>
    </row>
    <row r="8" spans="1:4" x14ac:dyDescent="0.3">
      <c r="A8" t="s">
        <v>3</v>
      </c>
      <c r="B8">
        <v>1</v>
      </c>
      <c r="C8">
        <v>2</v>
      </c>
      <c r="D8">
        <f t="shared" si="0"/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F874-CEDE-4F34-90D7-7E8264D1F788}">
  <dimension ref="A1:D6"/>
  <sheetViews>
    <sheetView workbookViewId="0">
      <selection activeCell="E5" sqref="E5"/>
    </sheetView>
  </sheetViews>
  <sheetFormatPr defaultRowHeight="14.4" x14ac:dyDescent="0.3"/>
  <sheetData>
    <row r="1" spans="1:4" x14ac:dyDescent="0.3">
      <c r="A1" t="s">
        <v>18</v>
      </c>
      <c r="B1" t="s">
        <v>19</v>
      </c>
      <c r="C1" t="s">
        <v>22</v>
      </c>
      <c r="D1" t="s">
        <v>23</v>
      </c>
    </row>
    <row r="2" spans="1:4" x14ac:dyDescent="0.3">
      <c r="A2" t="s">
        <v>8</v>
      </c>
      <c r="B2">
        <v>1</v>
      </c>
      <c r="C2">
        <v>1</v>
      </c>
      <c r="D2">
        <f>B2*C2</f>
        <v>1</v>
      </c>
    </row>
    <row r="3" spans="1:4" x14ac:dyDescent="0.3">
      <c r="A3" t="s">
        <v>3</v>
      </c>
      <c r="B3">
        <v>1</v>
      </c>
      <c r="C3">
        <v>1</v>
      </c>
      <c r="D3">
        <f t="shared" ref="D3:D6" si="0">B3*C3</f>
        <v>1</v>
      </c>
    </row>
    <row r="4" spans="1:4" x14ac:dyDescent="0.3">
      <c r="A4" t="s">
        <v>1</v>
      </c>
      <c r="B4">
        <v>1</v>
      </c>
      <c r="C4">
        <v>1</v>
      </c>
      <c r="D4">
        <f t="shared" si="0"/>
        <v>1</v>
      </c>
    </row>
    <row r="5" spans="1:4" x14ac:dyDescent="0.3">
      <c r="A5" t="s">
        <v>4</v>
      </c>
      <c r="B5">
        <v>3</v>
      </c>
      <c r="C5">
        <v>1</v>
      </c>
      <c r="D5">
        <f t="shared" si="0"/>
        <v>3</v>
      </c>
    </row>
    <row r="6" spans="1:4" x14ac:dyDescent="0.3">
      <c r="A6" t="s">
        <v>0</v>
      </c>
      <c r="B6">
        <v>1</v>
      </c>
      <c r="C6">
        <v>1</v>
      </c>
      <c r="D6">
        <f t="shared" si="0"/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3BDA08E1E5A249978B11231DCF019A" ma:contentTypeVersion="11" ma:contentTypeDescription="Een nieuw document maken." ma:contentTypeScope="" ma:versionID="a7ca215021bbdd190a5af84d80b652fc">
  <xsd:schema xmlns:xsd="http://www.w3.org/2001/XMLSchema" xmlns:xs="http://www.w3.org/2001/XMLSchema" xmlns:p="http://schemas.microsoft.com/office/2006/metadata/properties" xmlns:ns2="4a4afeb0-7e72-4d51-8cf1-662855e0da1b" xmlns:ns3="63184760-ab03-4f31-8d05-e57fd1de7cd7" targetNamespace="http://schemas.microsoft.com/office/2006/metadata/properties" ma:root="true" ma:fieldsID="718f6025b888d8bdcce249ab03fa1f72" ns2:_="" ns3:_="">
    <xsd:import namespace="4a4afeb0-7e72-4d51-8cf1-662855e0da1b"/>
    <xsd:import namespace="63184760-ab03-4f31-8d05-e57fd1de7c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afeb0-7e72-4d51-8cf1-662855e0da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Afbeeldingtags" ma:readOnly="false" ma:fieldId="{5cf76f15-5ced-4ddc-b409-7134ff3c332f}" ma:taxonomyMulti="true" ma:sspId="5eaa6d45-cff0-4e56-a5c8-0425e41e0f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84760-ab03-4f31-8d05-e57fd1de7cd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e1844fe6-43bb-44ca-860b-cdc46f75e607}" ma:internalName="TaxCatchAll" ma:showField="CatchAllData" ma:web="63184760-ab03-4f31-8d05-e57fd1de7cd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A83795D-F634-4907-AF91-3788B92BE242}"/>
</file>

<file path=customXml/itemProps2.xml><?xml version="1.0" encoding="utf-8"?>
<ds:datastoreItem xmlns:ds="http://schemas.openxmlformats.org/officeDocument/2006/customXml" ds:itemID="{8AA4F48B-8DE6-4F1F-AFE6-4EE10E70AC2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9</vt:i4>
      </vt:variant>
    </vt:vector>
  </HeadingPairs>
  <TitlesOfParts>
    <vt:vector size="9" baseType="lpstr">
      <vt:lpstr>Codes</vt:lpstr>
      <vt:lpstr>Code counts</vt:lpstr>
      <vt:lpstr>Code totals calculated</vt:lpstr>
      <vt:lpstr>Code totals static</vt:lpstr>
      <vt:lpstr>nav_distraction_1</vt:lpstr>
      <vt:lpstr>nav_distraction_2</vt:lpstr>
      <vt:lpstr>nav_distraction_3</vt:lpstr>
      <vt:lpstr>nav_distraction_4</vt:lpstr>
      <vt:lpstr>nav_distraction_5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Johnston</dc:creator>
  <cp:lastModifiedBy>Lucas Johnston</cp:lastModifiedBy>
  <dcterms:created xsi:type="dcterms:W3CDTF">2023-06-07T06:41:33Z</dcterms:created>
  <dcterms:modified xsi:type="dcterms:W3CDTF">2023-07-07T17:14:10Z</dcterms:modified>
</cp:coreProperties>
</file>