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40" documentId="13_ncr:1_{82182DD9-EFA4-4505-A2A5-E2F19DBC0C5A}" xr6:coauthVersionLast="47" xr6:coauthVersionMax="47" xr10:uidLastSave="{852BD934-73EE-4CF7-99DB-359DCA6AD111}"/>
  <bookViews>
    <workbookView xWindow="-120" yWindow="-120" windowWidth="29040" windowHeight="15720" tabRatio="741" activeTab="3" xr2:uid="{00000000-000D-0000-FFFF-FFFF00000000}"/>
  </bookViews>
  <sheets>
    <sheet name="Codes" sheetId="1" r:id="rId1"/>
    <sheet name="Code counts" sheetId="2" r:id="rId2"/>
    <sheet name="Code totals calculated" sheetId="3" r:id="rId3"/>
    <sheet name="Code totals static" sheetId="4" r:id="rId4"/>
    <sheet name="nav_distraction_1" sheetId="5" r:id="rId5"/>
    <sheet name="nav_distraction_2" sheetId="6" r:id="rId6"/>
    <sheet name="nav_distraction_3" sheetId="7" r:id="rId7"/>
    <sheet name="nav_distraction_4" sheetId="8" r:id="rId8"/>
    <sheet name="nav_distraction_5" sheetId="9" r:id="rId9"/>
  </sheets>
  <definedNames>
    <definedName name="_xlnm._FilterDatabase" localSheetId="3" hidden="1">'Code totals static'!$A$1:$E$1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2" i="3"/>
  <c r="E3" i="3"/>
  <c r="G3" i="3"/>
  <c r="E4" i="3"/>
  <c r="G4" i="3"/>
  <c r="H4" i="3"/>
  <c r="E5" i="3"/>
  <c r="F5" i="3"/>
  <c r="H5" i="3"/>
  <c r="E6" i="3"/>
  <c r="F6" i="3"/>
  <c r="G6" i="3"/>
  <c r="H6" i="3"/>
  <c r="E7" i="3"/>
  <c r="F7" i="3"/>
  <c r="G7" i="3"/>
  <c r="H7" i="3"/>
  <c r="F8" i="3"/>
  <c r="G8" i="3"/>
  <c r="H8" i="3"/>
  <c r="E9" i="3"/>
  <c r="F9" i="3"/>
  <c r="G9" i="3"/>
  <c r="H9" i="3"/>
  <c r="H2" i="3"/>
  <c r="G2" i="3"/>
  <c r="F2" i="3"/>
  <c r="E2" i="3"/>
  <c r="D3" i="9"/>
  <c r="D2" i="9"/>
  <c r="H3" i="3" s="1"/>
  <c r="D3" i="8"/>
  <c r="G5" i="3" s="1"/>
  <c r="D2" i="8"/>
  <c r="D3" i="7"/>
  <c r="D4" i="7"/>
  <c r="D5" i="7"/>
  <c r="F4" i="3" s="1"/>
  <c r="D2" i="7"/>
  <c r="F3" i="3" s="1"/>
  <c r="D3" i="6"/>
  <c r="D4" i="6"/>
  <c r="D5" i="6"/>
  <c r="D6" i="6"/>
  <c r="E8" i="3" s="1"/>
  <c r="D7" i="6"/>
  <c r="D8" i="6"/>
  <c r="D2" i="6"/>
  <c r="D3" i="5"/>
  <c r="D3" i="3" s="1"/>
  <c r="D4" i="5"/>
  <c r="D4" i="3" s="1"/>
  <c r="D5" i="5"/>
  <c r="D5" i="3" s="1"/>
  <c r="D6" i="5"/>
  <c r="D6" i="3" s="1"/>
  <c r="D7" i="5"/>
  <c r="D7" i="3" s="1"/>
  <c r="D8" i="5"/>
  <c r="D8" i="3" s="1"/>
  <c r="D9" i="5"/>
  <c r="D9" i="3" s="1"/>
  <c r="D2" i="5"/>
  <c r="D2" i="3" s="1"/>
  <c r="I4" i="3" l="1"/>
  <c r="I8" i="3"/>
  <c r="I6" i="3"/>
  <c r="I5" i="3"/>
  <c r="I3" i="3"/>
  <c r="I2" i="3"/>
  <c r="I9" i="3"/>
  <c r="I7" i="3"/>
  <c r="J7" i="3" l="1"/>
  <c r="J4" i="3"/>
  <c r="J9" i="3"/>
  <c r="J3" i="3"/>
  <c r="J5" i="3"/>
  <c r="J2" i="3"/>
  <c r="J6" i="3"/>
  <c r="J8" i="3"/>
</calcChain>
</file>

<file path=xl/sharedStrings.xml><?xml version="1.0" encoding="utf-8"?>
<sst xmlns="http://schemas.openxmlformats.org/spreadsheetml/2006/main" count="150" uniqueCount="30">
  <si>
    <t>Navigation and traffic related notifications</t>
  </si>
  <si>
    <t>Bad instructions or difficulty interpreting</t>
  </si>
  <si>
    <t>Navigation interferes with driving tasks</t>
  </si>
  <si>
    <t>Route changes or suggestions</t>
  </si>
  <si>
    <t>Conflict between other system and navigation</t>
  </si>
  <si>
    <t>Navigation system failure</t>
  </si>
  <si>
    <t>Searching what lane to take</t>
  </si>
  <si>
    <t>Communication failure</t>
  </si>
  <si>
    <t>codes1</t>
  </si>
  <si>
    <t>counts1</t>
  </si>
  <si>
    <t>codes2</t>
  </si>
  <si>
    <t>counts2</t>
  </si>
  <si>
    <t>codes3</t>
  </si>
  <si>
    <t>counts3</t>
  </si>
  <si>
    <t>codes4</t>
  </si>
  <si>
    <t>counts4</t>
  </si>
  <si>
    <t>codes5</t>
  </si>
  <si>
    <t>counts5</t>
  </si>
  <si>
    <t>codes6</t>
  </si>
  <si>
    <t>counts6</t>
  </si>
  <si>
    <t>weight</t>
  </si>
  <si>
    <t>ranking</t>
  </si>
  <si>
    <t>ranking1</t>
  </si>
  <si>
    <t>ranking2</t>
  </si>
  <si>
    <t>ranking3</t>
  </si>
  <si>
    <t>ranking4</t>
  </si>
  <si>
    <t>ranking5</t>
  </si>
  <si>
    <t>salience</t>
  </si>
  <si>
    <t>count_rel</t>
  </si>
  <si>
    <t>salience_rel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</si>
</sst>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G10" sqref="G10"/>
    </sheetView>
  </sheetViews>
  <sheetFormatPr defaultRowHeight="15" x14ac:dyDescent="0.25"/>
  <sheetData>
    <row r="1" spans="1:5" x14ac:dyDescent="0.25">
      <c r="A1" t="s">
        <v>4</v>
      </c>
      <c r="B1" t="s">
        <v>1</v>
      </c>
      <c r="C1" t="s">
        <v>1</v>
      </c>
      <c r="D1" t="s">
        <v>1</v>
      </c>
      <c r="E1" t="s">
        <v>1</v>
      </c>
    </row>
    <row r="2" spans="1:5" x14ac:dyDescent="0.25">
      <c r="A2" t="s">
        <v>1</v>
      </c>
      <c r="B2" t="s">
        <v>7</v>
      </c>
      <c r="C2" t="s">
        <v>1</v>
      </c>
      <c r="D2" t="s">
        <v>1</v>
      </c>
      <c r="E2" t="s">
        <v>4</v>
      </c>
    </row>
    <row r="3" spans="1:5" x14ac:dyDescent="0.25">
      <c r="A3" t="s">
        <v>6</v>
      </c>
      <c r="B3" t="s">
        <v>4</v>
      </c>
      <c r="C3" t="s">
        <v>0</v>
      </c>
      <c r="D3" t="s">
        <v>7</v>
      </c>
    </row>
    <row r="4" spans="1:5" x14ac:dyDescent="0.25">
      <c r="A4" t="s">
        <v>7</v>
      </c>
      <c r="B4" t="s">
        <v>0</v>
      </c>
      <c r="C4" t="s">
        <v>2</v>
      </c>
    </row>
    <row r="5" spans="1:5" x14ac:dyDescent="0.25">
      <c r="A5" t="s">
        <v>1</v>
      </c>
      <c r="B5" t="s">
        <v>2</v>
      </c>
      <c r="C5" t="s">
        <v>6</v>
      </c>
    </row>
    <row r="6" spans="1:5" x14ac:dyDescent="0.25">
      <c r="A6" t="s">
        <v>1</v>
      </c>
      <c r="B6" t="s">
        <v>2</v>
      </c>
    </row>
    <row r="7" spans="1:5" x14ac:dyDescent="0.25">
      <c r="A7" t="s">
        <v>6</v>
      </c>
      <c r="B7" t="s">
        <v>5</v>
      </c>
    </row>
    <row r="8" spans="1:5" x14ac:dyDescent="0.25">
      <c r="A8" t="s">
        <v>3</v>
      </c>
      <c r="B8" t="s">
        <v>3</v>
      </c>
    </row>
    <row r="9" spans="1:5" x14ac:dyDescent="0.25">
      <c r="A9" t="s">
        <v>1</v>
      </c>
    </row>
    <row r="10" spans="1:5" x14ac:dyDescent="0.25">
      <c r="A10" t="s">
        <v>5</v>
      </c>
    </row>
    <row r="11" spans="1:5" x14ac:dyDescent="0.25">
      <c r="A11" t="s">
        <v>2</v>
      </c>
    </row>
    <row r="12" spans="1:5" x14ac:dyDescent="0.25">
      <c r="A12" t="s">
        <v>1</v>
      </c>
    </row>
    <row r="13" spans="1:5" x14ac:dyDescent="0.25">
      <c r="A13" t="s">
        <v>2</v>
      </c>
    </row>
    <row r="14" spans="1:5" x14ac:dyDescent="0.25">
      <c r="A14" t="s">
        <v>0</v>
      </c>
    </row>
    <row r="15" spans="1:5" x14ac:dyDescent="0.25">
      <c r="A15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CC48-A888-4C7F-8B64-E4D9AB90A8D8}">
  <dimension ref="A1:L9"/>
  <sheetViews>
    <sheetView zoomScaleNormal="100" workbookViewId="0">
      <selection activeCell="I1" sqref="I1:J3"/>
    </sheetView>
  </sheetViews>
  <sheetFormatPr defaultRowHeight="15" x14ac:dyDescent="0.25"/>
  <sheetData>
    <row r="1" spans="1:12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</row>
    <row r="2" spans="1:12" x14ac:dyDescent="0.25">
      <c r="A2" t="s">
        <v>4</v>
      </c>
      <c r="B2">
        <v>1</v>
      </c>
      <c r="C2" t="s">
        <v>1</v>
      </c>
      <c r="D2">
        <v>1</v>
      </c>
      <c r="E2" t="s">
        <v>1</v>
      </c>
      <c r="F2">
        <v>2</v>
      </c>
      <c r="G2" t="s">
        <v>1</v>
      </c>
      <c r="H2">
        <v>2</v>
      </c>
      <c r="I2" t="s">
        <v>1</v>
      </c>
      <c r="J2">
        <v>1</v>
      </c>
      <c r="K2" t="s">
        <v>4</v>
      </c>
      <c r="L2">
        <v>3</v>
      </c>
    </row>
    <row r="3" spans="1:12" x14ac:dyDescent="0.25">
      <c r="A3" t="s">
        <v>1</v>
      </c>
      <c r="B3">
        <v>5</v>
      </c>
      <c r="C3" t="s">
        <v>7</v>
      </c>
      <c r="D3">
        <v>1</v>
      </c>
      <c r="E3" t="s">
        <v>0</v>
      </c>
      <c r="F3">
        <v>1</v>
      </c>
      <c r="G3" t="s">
        <v>7</v>
      </c>
      <c r="H3">
        <v>1</v>
      </c>
      <c r="I3" t="s">
        <v>4</v>
      </c>
      <c r="J3">
        <v>1</v>
      </c>
      <c r="K3" t="s">
        <v>1</v>
      </c>
      <c r="L3">
        <v>11</v>
      </c>
    </row>
    <row r="4" spans="1:12" x14ac:dyDescent="0.25">
      <c r="A4" t="s">
        <v>6</v>
      </c>
      <c r="B4">
        <v>2</v>
      </c>
      <c r="C4" t="s">
        <v>4</v>
      </c>
      <c r="D4">
        <v>1</v>
      </c>
      <c r="E4" t="s">
        <v>2</v>
      </c>
      <c r="F4">
        <v>1</v>
      </c>
      <c r="K4" t="s">
        <v>6</v>
      </c>
      <c r="L4">
        <v>3</v>
      </c>
    </row>
    <row r="5" spans="1:12" x14ac:dyDescent="0.25">
      <c r="A5" t="s">
        <v>7</v>
      </c>
      <c r="B5">
        <v>1</v>
      </c>
      <c r="C5" t="s">
        <v>0</v>
      </c>
      <c r="D5">
        <v>1</v>
      </c>
      <c r="E5" t="s">
        <v>6</v>
      </c>
      <c r="F5">
        <v>1</v>
      </c>
      <c r="K5" t="s">
        <v>7</v>
      </c>
      <c r="L5">
        <v>3</v>
      </c>
    </row>
    <row r="6" spans="1:12" x14ac:dyDescent="0.25">
      <c r="A6" t="s">
        <v>3</v>
      </c>
      <c r="B6">
        <v>1</v>
      </c>
      <c r="C6" t="s">
        <v>2</v>
      </c>
      <c r="D6">
        <v>2</v>
      </c>
      <c r="K6" t="s">
        <v>3</v>
      </c>
      <c r="L6">
        <v>2</v>
      </c>
    </row>
    <row r="7" spans="1:12" x14ac:dyDescent="0.25">
      <c r="A7" t="s">
        <v>5</v>
      </c>
      <c r="B7">
        <v>1</v>
      </c>
      <c r="C7" t="s">
        <v>5</v>
      </c>
      <c r="D7">
        <v>1</v>
      </c>
      <c r="K7" t="s">
        <v>5</v>
      </c>
      <c r="L7">
        <v>2</v>
      </c>
    </row>
    <row r="8" spans="1:12" x14ac:dyDescent="0.25">
      <c r="A8" t="s">
        <v>2</v>
      </c>
      <c r="B8">
        <v>2</v>
      </c>
      <c r="C8" t="s">
        <v>3</v>
      </c>
      <c r="D8">
        <v>1</v>
      </c>
      <c r="K8" t="s">
        <v>2</v>
      </c>
      <c r="L8">
        <v>5</v>
      </c>
    </row>
    <row r="9" spans="1:12" x14ac:dyDescent="0.25">
      <c r="A9" t="s">
        <v>0</v>
      </c>
      <c r="B9">
        <v>2</v>
      </c>
      <c r="K9" t="s">
        <v>0</v>
      </c>
      <c r="L9">
        <v>4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BBE0-BF82-47B0-B607-725C035C9F91}">
  <dimension ref="A1:J9"/>
  <sheetViews>
    <sheetView workbookViewId="0">
      <selection activeCell="J1" sqref="A1:J9"/>
    </sheetView>
  </sheetViews>
  <sheetFormatPr defaultRowHeight="15" x14ac:dyDescent="0.25"/>
  <sheetData>
    <row r="1" spans="1:10" x14ac:dyDescent="0.25">
      <c r="A1" t="s">
        <v>18</v>
      </c>
      <c r="B1" t="s">
        <v>19</v>
      </c>
      <c r="C1" t="s">
        <v>28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29</v>
      </c>
    </row>
    <row r="2" spans="1:10" x14ac:dyDescent="0.25">
      <c r="A2" t="s">
        <v>4</v>
      </c>
      <c r="B2">
        <v>3</v>
      </c>
      <c r="C2">
        <f>B2/SUM(B:B)</f>
        <v>9.0909090909090912E-2</v>
      </c>
      <c r="D2">
        <f>SUMIF(nav_distraction_1!A:A,'Code totals calculated'!A2,nav_distraction_1!D:D)</f>
        <v>5</v>
      </c>
      <c r="E2">
        <f>SUMIF(nav_distraction_2!A:A,'Code totals calculated'!A2,nav_distraction_2!D:D)</f>
        <v>4</v>
      </c>
      <c r="F2">
        <f>SUMIF(nav_distraction_3!A:A,'Code totals calculated'!A2,nav_distraction_3!D:D)</f>
        <v>0</v>
      </c>
      <c r="G2">
        <f>SUMIF(nav_distraction_4!A:A,'Code totals calculated'!A2,nav_distraction_4!D:D)</f>
        <v>0</v>
      </c>
      <c r="H2">
        <f>SUMIF(nav_distraction_5!A:A,'Code totals calculated'!A2,nav_distraction_5!D:D)</f>
        <v>1</v>
      </c>
      <c r="I2">
        <f>SUM(D2:H2)</f>
        <v>10</v>
      </c>
      <c r="J2">
        <f>I2/SUM(I:I)</f>
        <v>7.6923076923076927E-2</v>
      </c>
    </row>
    <row r="3" spans="1:10" x14ac:dyDescent="0.25">
      <c r="A3" t="s">
        <v>1</v>
      </c>
      <c r="B3">
        <v>11</v>
      </c>
      <c r="C3">
        <f t="shared" ref="C3:C9" si="0">B3/SUM(B:B)</f>
        <v>0.33333333333333331</v>
      </c>
      <c r="D3">
        <f>SUMIF(nav_distraction_1!A:A,'Code totals calculated'!A3,nav_distraction_1!D:D)</f>
        <v>25</v>
      </c>
      <c r="E3">
        <f>SUMIF(nav_distraction_2!A:A,'Code totals calculated'!A3,nav_distraction_2!D:D)</f>
        <v>4</v>
      </c>
      <c r="F3">
        <f>SUMIF(nav_distraction_3!A:A,'Code totals calculated'!A3,nav_distraction_3!D:D)</f>
        <v>6</v>
      </c>
      <c r="G3">
        <f>SUMIF(nav_distraction_4!A:A,'Code totals calculated'!A3,nav_distraction_4!D:D)</f>
        <v>4</v>
      </c>
      <c r="H3">
        <f>SUMIF(nav_distraction_5!A:A,'Code totals calculated'!A3,nav_distraction_5!D:D)</f>
        <v>1</v>
      </c>
      <c r="I3">
        <f t="shared" ref="I3:I9" si="1">SUM(D3:H3)</f>
        <v>40</v>
      </c>
      <c r="J3">
        <f t="shared" ref="J3:J9" si="2">I3/SUM(I:I)</f>
        <v>0.30769230769230771</v>
      </c>
    </row>
    <row r="4" spans="1:10" x14ac:dyDescent="0.25">
      <c r="A4" t="s">
        <v>6</v>
      </c>
      <c r="B4">
        <v>3</v>
      </c>
      <c r="C4">
        <f t="shared" si="0"/>
        <v>9.0909090909090912E-2</v>
      </c>
      <c r="D4">
        <f>SUMIF(nav_distraction_1!A:A,'Code totals calculated'!A4,nav_distraction_1!D:D)</f>
        <v>10</v>
      </c>
      <c r="E4">
        <f>SUMIF(nav_distraction_2!A:A,'Code totals calculated'!A4,nav_distraction_2!D:D)</f>
        <v>0</v>
      </c>
      <c r="F4">
        <f>SUMIF(nav_distraction_3!A:A,'Code totals calculated'!A4,nav_distraction_3!D:D)</f>
        <v>3</v>
      </c>
      <c r="G4">
        <f>SUMIF(nav_distraction_4!A:A,'Code totals calculated'!A4,nav_distraction_4!D:D)</f>
        <v>0</v>
      </c>
      <c r="H4">
        <f>SUMIF(nav_distraction_5!A:A,'Code totals calculated'!A4,nav_distraction_5!D:D)</f>
        <v>0</v>
      </c>
      <c r="I4">
        <f t="shared" si="1"/>
        <v>13</v>
      </c>
      <c r="J4">
        <f t="shared" si="2"/>
        <v>0.1</v>
      </c>
    </row>
    <row r="5" spans="1:10" x14ac:dyDescent="0.25">
      <c r="A5" t="s">
        <v>7</v>
      </c>
      <c r="B5">
        <v>3</v>
      </c>
      <c r="C5">
        <f t="shared" si="0"/>
        <v>9.0909090909090912E-2</v>
      </c>
      <c r="D5">
        <f>SUMIF(nav_distraction_1!A:A,'Code totals calculated'!A5,nav_distraction_1!D:D)</f>
        <v>5</v>
      </c>
      <c r="E5">
        <f>SUMIF(nav_distraction_2!A:A,'Code totals calculated'!A5,nav_distraction_2!D:D)</f>
        <v>4</v>
      </c>
      <c r="F5">
        <f>SUMIF(nav_distraction_3!A:A,'Code totals calculated'!A5,nav_distraction_3!D:D)</f>
        <v>0</v>
      </c>
      <c r="G5">
        <f>SUMIF(nav_distraction_4!A:A,'Code totals calculated'!A5,nav_distraction_4!D:D)</f>
        <v>2</v>
      </c>
      <c r="H5">
        <f>SUMIF(nav_distraction_5!A:A,'Code totals calculated'!A5,nav_distraction_5!D:D)</f>
        <v>0</v>
      </c>
      <c r="I5">
        <f t="shared" si="1"/>
        <v>11</v>
      </c>
      <c r="J5">
        <f t="shared" si="2"/>
        <v>8.461538461538462E-2</v>
      </c>
    </row>
    <row r="6" spans="1:10" x14ac:dyDescent="0.25">
      <c r="A6" t="s">
        <v>3</v>
      </c>
      <c r="B6">
        <v>2</v>
      </c>
      <c r="C6">
        <f t="shared" si="0"/>
        <v>6.0606060606060608E-2</v>
      </c>
      <c r="D6">
        <f>SUMIF(nav_distraction_1!A:A,'Code totals calculated'!A6,nav_distraction_1!D:D)</f>
        <v>5</v>
      </c>
      <c r="E6">
        <f>SUMIF(nav_distraction_2!A:A,'Code totals calculated'!A6,nav_distraction_2!D:D)</f>
        <v>4</v>
      </c>
      <c r="F6">
        <f>SUMIF(nav_distraction_3!A:A,'Code totals calculated'!A6,nav_distraction_3!D:D)</f>
        <v>0</v>
      </c>
      <c r="G6">
        <f>SUMIF(nav_distraction_4!A:A,'Code totals calculated'!A6,nav_distraction_4!D:D)</f>
        <v>0</v>
      </c>
      <c r="H6">
        <f>SUMIF(nav_distraction_5!A:A,'Code totals calculated'!A6,nav_distraction_5!D:D)</f>
        <v>0</v>
      </c>
      <c r="I6">
        <f t="shared" si="1"/>
        <v>9</v>
      </c>
      <c r="J6">
        <f t="shared" si="2"/>
        <v>6.9230769230769235E-2</v>
      </c>
    </row>
    <row r="7" spans="1:10" x14ac:dyDescent="0.25">
      <c r="A7" t="s">
        <v>5</v>
      </c>
      <c r="B7">
        <v>2</v>
      </c>
      <c r="C7">
        <f t="shared" si="0"/>
        <v>6.0606060606060608E-2</v>
      </c>
      <c r="D7">
        <f>SUMIF(nav_distraction_1!A:A,'Code totals calculated'!A7,nav_distraction_1!D:D)</f>
        <v>5</v>
      </c>
      <c r="E7">
        <f>SUMIF(nav_distraction_2!A:A,'Code totals calculated'!A7,nav_distraction_2!D:D)</f>
        <v>4</v>
      </c>
      <c r="F7">
        <f>SUMIF(nav_distraction_3!A:A,'Code totals calculated'!A7,nav_distraction_3!D:D)</f>
        <v>0</v>
      </c>
      <c r="G7">
        <f>SUMIF(nav_distraction_4!A:A,'Code totals calculated'!A7,nav_distraction_4!D:D)</f>
        <v>0</v>
      </c>
      <c r="H7">
        <f>SUMIF(nav_distraction_5!A:A,'Code totals calculated'!A7,nav_distraction_5!D:D)</f>
        <v>0</v>
      </c>
      <c r="I7">
        <f t="shared" si="1"/>
        <v>9</v>
      </c>
      <c r="J7">
        <f t="shared" si="2"/>
        <v>6.9230769230769235E-2</v>
      </c>
    </row>
    <row r="8" spans="1:10" x14ac:dyDescent="0.25">
      <c r="A8" t="s">
        <v>2</v>
      </c>
      <c r="B8">
        <v>5</v>
      </c>
      <c r="C8">
        <f t="shared" si="0"/>
        <v>0.15151515151515152</v>
      </c>
      <c r="D8">
        <f>SUMIF(nav_distraction_1!A:A,'Code totals calculated'!A8,nav_distraction_1!D:D)</f>
        <v>10</v>
      </c>
      <c r="E8">
        <f>SUMIF(nav_distraction_2!A:A,'Code totals calculated'!A8,nav_distraction_2!D:D)</f>
        <v>8</v>
      </c>
      <c r="F8">
        <f>SUMIF(nav_distraction_3!A:A,'Code totals calculated'!A8,nav_distraction_3!D:D)</f>
        <v>3</v>
      </c>
      <c r="G8">
        <f>SUMIF(nav_distraction_4!A:A,'Code totals calculated'!A8,nav_distraction_4!D:D)</f>
        <v>0</v>
      </c>
      <c r="H8">
        <f>SUMIF(nav_distraction_5!A:A,'Code totals calculated'!A8,nav_distraction_5!D:D)</f>
        <v>0</v>
      </c>
      <c r="I8">
        <f t="shared" si="1"/>
        <v>21</v>
      </c>
      <c r="J8">
        <f t="shared" si="2"/>
        <v>0.16153846153846155</v>
      </c>
    </row>
    <row r="9" spans="1:10" x14ac:dyDescent="0.25">
      <c r="A9" t="s">
        <v>0</v>
      </c>
      <c r="B9">
        <v>4</v>
      </c>
      <c r="C9">
        <f t="shared" si="0"/>
        <v>0.12121212121212122</v>
      </c>
      <c r="D9">
        <f>SUMIF(nav_distraction_1!A:A,'Code totals calculated'!A9,nav_distraction_1!D:D)</f>
        <v>10</v>
      </c>
      <c r="E9">
        <f>SUMIF(nav_distraction_2!A:A,'Code totals calculated'!A9,nav_distraction_2!D:D)</f>
        <v>4</v>
      </c>
      <c r="F9">
        <f>SUMIF(nav_distraction_3!A:A,'Code totals calculated'!A9,nav_distraction_3!D:D)</f>
        <v>3</v>
      </c>
      <c r="G9">
        <f>SUMIF(nav_distraction_4!A:A,'Code totals calculated'!A9,nav_distraction_4!D:D)</f>
        <v>0</v>
      </c>
      <c r="H9">
        <f>SUMIF(nav_distraction_5!A:A,'Code totals calculated'!A9,nav_distraction_5!D:D)</f>
        <v>0</v>
      </c>
      <c r="I9">
        <f t="shared" si="1"/>
        <v>17</v>
      </c>
      <c r="J9">
        <f t="shared" si="2"/>
        <v>0.13076923076923078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6662-2BC6-4F3E-9FA1-7DB710C34EA5}">
  <dimension ref="A1:E10"/>
  <sheetViews>
    <sheetView tabSelected="1" workbookViewId="0">
      <selection activeCell="F8" sqref="F8"/>
    </sheetView>
  </sheetViews>
  <sheetFormatPr defaultRowHeight="15" x14ac:dyDescent="0.25"/>
  <cols>
    <col min="1" max="1" width="42.85546875" bestFit="1" customWidth="1"/>
  </cols>
  <sheetData>
    <row r="1" spans="1:5" x14ac:dyDescent="0.25">
      <c r="A1" t="s">
        <v>18</v>
      </c>
      <c r="B1" t="s">
        <v>19</v>
      </c>
      <c r="C1" t="s">
        <v>28</v>
      </c>
      <c r="D1" t="s">
        <v>27</v>
      </c>
      <c r="E1" t="s">
        <v>29</v>
      </c>
    </row>
    <row r="2" spans="1:5" x14ac:dyDescent="0.25">
      <c r="A2" t="s">
        <v>1</v>
      </c>
      <c r="B2">
        <v>11</v>
      </c>
      <c r="C2" s="1">
        <v>0.33333333333333331</v>
      </c>
      <c r="D2">
        <v>40</v>
      </c>
      <c r="E2" s="1">
        <v>0.30769230769230771</v>
      </c>
    </row>
    <row r="3" spans="1:5" x14ac:dyDescent="0.25">
      <c r="A3" t="s">
        <v>2</v>
      </c>
      <c r="B3">
        <v>5</v>
      </c>
      <c r="C3" s="1">
        <v>0.15151515151515152</v>
      </c>
      <c r="D3">
        <v>21</v>
      </c>
      <c r="E3" s="1">
        <v>0.16153846153846155</v>
      </c>
    </row>
    <row r="4" spans="1:5" x14ac:dyDescent="0.25">
      <c r="A4" t="s">
        <v>0</v>
      </c>
      <c r="B4">
        <v>4</v>
      </c>
      <c r="C4" s="1">
        <v>0.12121212121212122</v>
      </c>
      <c r="D4">
        <v>17</v>
      </c>
      <c r="E4" s="1">
        <v>0.13076923076923078</v>
      </c>
    </row>
    <row r="5" spans="1:5" x14ac:dyDescent="0.25">
      <c r="A5" t="s">
        <v>6</v>
      </c>
      <c r="B5">
        <v>3</v>
      </c>
      <c r="C5" s="1">
        <v>9.0909090909090912E-2</v>
      </c>
      <c r="D5">
        <v>13</v>
      </c>
      <c r="E5" s="1">
        <v>0.1</v>
      </c>
    </row>
    <row r="6" spans="1:5" x14ac:dyDescent="0.25">
      <c r="A6" t="s">
        <v>7</v>
      </c>
      <c r="B6">
        <v>3</v>
      </c>
      <c r="C6" s="1">
        <v>9.0909090909090912E-2</v>
      </c>
      <c r="D6">
        <v>11</v>
      </c>
      <c r="E6" s="1">
        <v>8.461538461538462E-2</v>
      </c>
    </row>
    <row r="7" spans="1:5" x14ac:dyDescent="0.25">
      <c r="A7" t="s">
        <v>4</v>
      </c>
      <c r="B7">
        <v>3</v>
      </c>
      <c r="C7" s="1">
        <v>9.0909090909090912E-2</v>
      </c>
      <c r="D7">
        <v>10</v>
      </c>
      <c r="E7" s="1">
        <v>7.6923076923076927E-2</v>
      </c>
    </row>
    <row r="8" spans="1:5" x14ac:dyDescent="0.25">
      <c r="A8" t="s">
        <v>3</v>
      </c>
      <c r="B8">
        <v>2</v>
      </c>
      <c r="C8" s="1">
        <v>6.0606060606060608E-2</v>
      </c>
      <c r="D8">
        <v>9</v>
      </c>
      <c r="E8" s="1">
        <v>6.9230769230769235E-2</v>
      </c>
    </row>
    <row r="9" spans="1:5" x14ac:dyDescent="0.25">
      <c r="A9" t="s">
        <v>5</v>
      </c>
      <c r="B9">
        <v>2</v>
      </c>
      <c r="C9" s="1">
        <v>6.0606060606060608E-2</v>
      </c>
      <c r="D9">
        <v>9</v>
      </c>
      <c r="E9" s="1">
        <v>6.9230769230769235E-2</v>
      </c>
    </row>
    <row r="10" spans="1:5" x14ac:dyDescent="0.25">
      <c r="C10" s="1"/>
    </row>
  </sheetData>
  <autoFilter ref="A1:E1" xr:uid="{35FE6662-2BC6-4F3E-9FA1-7DB710C34EA5}">
    <sortState xmlns:xlrd2="http://schemas.microsoft.com/office/spreadsheetml/2017/richdata2" ref="A2:E9">
      <sortCondition descending="1" ref="E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DBC6E-8A6D-481D-A02F-7F4C0D92150D}">
  <dimension ref="A1:D9"/>
  <sheetViews>
    <sheetView workbookViewId="0">
      <selection activeCell="A10" sqref="A10:XFD11"/>
    </sheetView>
  </sheetViews>
  <sheetFormatPr defaultRowHeight="15" x14ac:dyDescent="0.25"/>
  <sheetData>
    <row r="1" spans="1:4" x14ac:dyDescent="0.25">
      <c r="A1" t="s">
        <v>8</v>
      </c>
      <c r="B1" t="s">
        <v>9</v>
      </c>
      <c r="C1" t="s">
        <v>20</v>
      </c>
      <c r="D1" t="s">
        <v>21</v>
      </c>
    </row>
    <row r="2" spans="1:4" x14ac:dyDescent="0.25">
      <c r="A2" t="s">
        <v>4</v>
      </c>
      <c r="B2">
        <v>1</v>
      </c>
      <c r="C2">
        <v>5</v>
      </c>
      <c r="D2">
        <f>C2*B2</f>
        <v>5</v>
      </c>
    </row>
    <row r="3" spans="1:4" x14ac:dyDescent="0.25">
      <c r="A3" t="s">
        <v>1</v>
      </c>
      <c r="B3">
        <v>5</v>
      </c>
      <c r="C3">
        <v>5</v>
      </c>
      <c r="D3">
        <f t="shared" ref="D3:D9" si="0">C3*B3</f>
        <v>25</v>
      </c>
    </row>
    <row r="4" spans="1:4" x14ac:dyDescent="0.25">
      <c r="A4" t="s">
        <v>6</v>
      </c>
      <c r="B4">
        <v>2</v>
      </c>
      <c r="C4">
        <v>5</v>
      </c>
      <c r="D4">
        <f t="shared" si="0"/>
        <v>10</v>
      </c>
    </row>
    <row r="5" spans="1:4" x14ac:dyDescent="0.25">
      <c r="A5" t="s">
        <v>7</v>
      </c>
      <c r="B5">
        <v>1</v>
      </c>
      <c r="C5">
        <v>5</v>
      </c>
      <c r="D5">
        <f t="shared" si="0"/>
        <v>5</v>
      </c>
    </row>
    <row r="6" spans="1:4" x14ac:dyDescent="0.25">
      <c r="A6" t="s">
        <v>3</v>
      </c>
      <c r="B6">
        <v>1</v>
      </c>
      <c r="C6">
        <v>5</v>
      </c>
      <c r="D6">
        <f t="shared" si="0"/>
        <v>5</v>
      </c>
    </row>
    <row r="7" spans="1:4" x14ac:dyDescent="0.25">
      <c r="A7" t="s">
        <v>5</v>
      </c>
      <c r="B7">
        <v>1</v>
      </c>
      <c r="C7">
        <v>5</v>
      </c>
      <c r="D7">
        <f t="shared" si="0"/>
        <v>5</v>
      </c>
    </row>
    <row r="8" spans="1:4" x14ac:dyDescent="0.25">
      <c r="A8" t="s">
        <v>2</v>
      </c>
      <c r="B8">
        <v>2</v>
      </c>
      <c r="C8">
        <v>5</v>
      </c>
      <c r="D8">
        <f t="shared" si="0"/>
        <v>10</v>
      </c>
    </row>
    <row r="9" spans="1:4" x14ac:dyDescent="0.25">
      <c r="A9" t="s">
        <v>0</v>
      </c>
      <c r="B9">
        <v>2</v>
      </c>
      <c r="C9">
        <v>5</v>
      </c>
      <c r="D9">
        <f t="shared" si="0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99063-E59B-47FB-8088-AF4D2985F805}">
  <dimension ref="A1:D8"/>
  <sheetViews>
    <sheetView workbookViewId="0">
      <selection activeCell="A9" sqref="A9:D13"/>
    </sheetView>
  </sheetViews>
  <sheetFormatPr defaultRowHeight="15" x14ac:dyDescent="0.25"/>
  <sheetData>
    <row r="1" spans="1:4" x14ac:dyDescent="0.25">
      <c r="A1" t="s">
        <v>10</v>
      </c>
      <c r="B1" t="s">
        <v>11</v>
      </c>
      <c r="C1" t="s">
        <v>20</v>
      </c>
      <c r="D1" t="s">
        <v>21</v>
      </c>
    </row>
    <row r="2" spans="1:4" x14ac:dyDescent="0.25">
      <c r="A2" t="s">
        <v>1</v>
      </c>
      <c r="B2">
        <v>1</v>
      </c>
      <c r="C2">
        <v>4</v>
      </c>
      <c r="D2">
        <f>B2*C2</f>
        <v>4</v>
      </c>
    </row>
    <row r="3" spans="1:4" x14ac:dyDescent="0.25">
      <c r="A3" t="s">
        <v>7</v>
      </c>
      <c r="B3">
        <v>1</v>
      </c>
      <c r="C3">
        <v>4</v>
      </c>
      <c r="D3">
        <f t="shared" ref="D3:D8" si="0">B3*C3</f>
        <v>4</v>
      </c>
    </row>
    <row r="4" spans="1:4" x14ac:dyDescent="0.25">
      <c r="A4" t="s">
        <v>4</v>
      </c>
      <c r="B4">
        <v>1</v>
      </c>
      <c r="C4">
        <v>4</v>
      </c>
      <c r="D4">
        <f t="shared" si="0"/>
        <v>4</v>
      </c>
    </row>
    <row r="5" spans="1:4" x14ac:dyDescent="0.25">
      <c r="A5" t="s">
        <v>0</v>
      </c>
      <c r="B5">
        <v>1</v>
      </c>
      <c r="C5">
        <v>4</v>
      </c>
      <c r="D5">
        <f t="shared" si="0"/>
        <v>4</v>
      </c>
    </row>
    <row r="6" spans="1:4" x14ac:dyDescent="0.25">
      <c r="A6" t="s">
        <v>2</v>
      </c>
      <c r="B6">
        <v>2</v>
      </c>
      <c r="C6">
        <v>4</v>
      </c>
      <c r="D6">
        <f t="shared" si="0"/>
        <v>8</v>
      </c>
    </row>
    <row r="7" spans="1:4" x14ac:dyDescent="0.25">
      <c r="A7" t="s">
        <v>5</v>
      </c>
      <c r="B7">
        <v>1</v>
      </c>
      <c r="C7">
        <v>4</v>
      </c>
      <c r="D7">
        <f t="shared" si="0"/>
        <v>4</v>
      </c>
    </row>
    <row r="8" spans="1:4" x14ac:dyDescent="0.25">
      <c r="A8" t="s">
        <v>3</v>
      </c>
      <c r="B8">
        <v>1</v>
      </c>
      <c r="C8">
        <v>4</v>
      </c>
      <c r="D8">
        <f t="shared" si="0"/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210F-3007-4CC8-9215-4E2225DE64D1}">
  <dimension ref="A1:D5"/>
  <sheetViews>
    <sheetView workbookViewId="0">
      <selection activeCell="A6" sqref="A6:XFD10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20</v>
      </c>
      <c r="D1" t="s">
        <v>21</v>
      </c>
    </row>
    <row r="2" spans="1:4" x14ac:dyDescent="0.25">
      <c r="A2" t="s">
        <v>1</v>
      </c>
      <c r="B2">
        <v>2</v>
      </c>
      <c r="C2">
        <v>3</v>
      </c>
      <c r="D2">
        <f>B2*C2</f>
        <v>6</v>
      </c>
    </row>
    <row r="3" spans="1:4" x14ac:dyDescent="0.25">
      <c r="A3" t="s">
        <v>0</v>
      </c>
      <c r="B3">
        <v>1</v>
      </c>
      <c r="C3">
        <v>3</v>
      </c>
      <c r="D3">
        <f t="shared" ref="D3:D5" si="0">B3*C3</f>
        <v>3</v>
      </c>
    </row>
    <row r="4" spans="1:4" x14ac:dyDescent="0.25">
      <c r="A4" t="s">
        <v>2</v>
      </c>
      <c r="B4">
        <v>1</v>
      </c>
      <c r="C4">
        <v>3</v>
      </c>
      <c r="D4">
        <f t="shared" si="0"/>
        <v>3</v>
      </c>
    </row>
    <row r="5" spans="1:4" x14ac:dyDescent="0.25">
      <c r="A5" t="s">
        <v>6</v>
      </c>
      <c r="B5">
        <v>1</v>
      </c>
      <c r="C5">
        <v>3</v>
      </c>
      <c r="D5">
        <f t="shared" si="0"/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E87E-D81D-40A2-93AB-EEB08102E189}">
  <dimension ref="A1:D3"/>
  <sheetViews>
    <sheetView workbookViewId="0">
      <selection activeCell="A4" sqref="A4:E12"/>
    </sheetView>
  </sheetViews>
  <sheetFormatPr defaultRowHeight="15" x14ac:dyDescent="0.25"/>
  <sheetData>
    <row r="1" spans="1:4" x14ac:dyDescent="0.25">
      <c r="A1" t="s">
        <v>14</v>
      </c>
      <c r="B1" t="s">
        <v>15</v>
      </c>
      <c r="C1" t="s">
        <v>20</v>
      </c>
      <c r="D1" t="s">
        <v>21</v>
      </c>
    </row>
    <row r="2" spans="1:4" x14ac:dyDescent="0.25">
      <c r="A2" t="s">
        <v>1</v>
      </c>
      <c r="B2">
        <v>2</v>
      </c>
      <c r="C2">
        <v>2</v>
      </c>
      <c r="D2">
        <f>B2*C2</f>
        <v>4</v>
      </c>
    </row>
    <row r="3" spans="1:4" x14ac:dyDescent="0.25">
      <c r="A3" t="s">
        <v>7</v>
      </c>
      <c r="B3">
        <v>1</v>
      </c>
      <c r="C3">
        <v>2</v>
      </c>
      <c r="D3">
        <f t="shared" ref="D3" si="0">B3*C3</f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F874-CEDE-4F34-90D7-7E8264D1F788}">
  <dimension ref="A1:D3"/>
  <sheetViews>
    <sheetView workbookViewId="0">
      <selection activeCell="A4" sqref="A4:XFD9"/>
    </sheetView>
  </sheetViews>
  <sheetFormatPr defaultRowHeight="15" x14ac:dyDescent="0.25"/>
  <sheetData>
    <row r="1" spans="1:4" x14ac:dyDescent="0.25">
      <c r="A1" t="s">
        <v>16</v>
      </c>
      <c r="B1" t="s">
        <v>17</v>
      </c>
      <c r="C1" t="s">
        <v>20</v>
      </c>
      <c r="D1" t="s">
        <v>21</v>
      </c>
    </row>
    <row r="2" spans="1:4" x14ac:dyDescent="0.25">
      <c r="A2" t="s">
        <v>1</v>
      </c>
      <c r="B2">
        <v>1</v>
      </c>
      <c r="C2">
        <v>1</v>
      </c>
      <c r="D2">
        <f>B2*C2</f>
        <v>1</v>
      </c>
    </row>
    <row r="3" spans="1:4" x14ac:dyDescent="0.25">
      <c r="A3" t="s">
        <v>4</v>
      </c>
      <c r="B3">
        <v>1</v>
      </c>
      <c r="C3">
        <v>1</v>
      </c>
      <c r="D3">
        <f t="shared" ref="D3" si="0">B3*C3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A4F48B-8DE6-4F1F-AFE6-4EE10E70AC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2948D8-C8D0-4BBA-807B-E93B75CB2F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Codes</vt:lpstr>
      <vt:lpstr>Code counts</vt:lpstr>
      <vt:lpstr>Code totals calculated</vt:lpstr>
      <vt:lpstr>Code totals static</vt:lpstr>
      <vt:lpstr>nav_distraction_1</vt:lpstr>
      <vt:lpstr>nav_distraction_2</vt:lpstr>
      <vt:lpstr>nav_distraction_3</vt:lpstr>
      <vt:lpstr>nav_distraction_4</vt:lpstr>
      <vt:lpstr>nav_distraction_5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2023-06-07T06:41:33Z</dcterms:created>
  <dcterms:modified xsi:type="dcterms:W3CDTF">2023-06-15T20:15:33Z</dcterms:modified>
</cp:coreProperties>
</file>