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sp\"/>
    </mc:Choice>
  </mc:AlternateContent>
  <bookViews>
    <workbookView xWindow="0" yWindow="0" windowWidth="17970" windowHeight="612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K37" i="3" s="1"/>
  <c r="G38" i="3"/>
  <c r="K38" i="3" s="1"/>
  <c r="G39" i="3"/>
  <c r="K39" i="3" s="1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2" i="3"/>
  <c r="K2" i="3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2" i="2"/>
  <c r="Z60" i="1"/>
  <c r="Z61" i="1"/>
  <c r="Z62" i="1"/>
  <c r="Z63" i="1"/>
  <c r="Z6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V59" i="1"/>
  <c r="T3" i="1"/>
  <c r="T4" i="1"/>
  <c r="T5" i="1"/>
  <c r="T59" i="1"/>
  <c r="T2" i="1"/>
  <c r="M35" i="1"/>
  <c r="T35" i="1" s="1"/>
  <c r="V35" i="1" s="1"/>
  <c r="L3" i="1"/>
  <c r="L4" i="1"/>
  <c r="L5" i="1"/>
  <c r="L6" i="1"/>
  <c r="M6" i="1" s="1"/>
  <c r="T6" i="1" s="1"/>
  <c r="V6" i="1" s="1"/>
  <c r="L7" i="1"/>
  <c r="M7" i="1" s="1"/>
  <c r="T7" i="1" s="1"/>
  <c r="V7" i="1" s="1"/>
  <c r="L8" i="1"/>
  <c r="M8" i="1" s="1"/>
  <c r="T8" i="1" s="1"/>
  <c r="V8" i="1" s="1"/>
  <c r="L9" i="1"/>
  <c r="M9" i="1" s="1"/>
  <c r="T9" i="1" s="1"/>
  <c r="V9" i="1" s="1"/>
  <c r="L10" i="1"/>
  <c r="M10" i="1" s="1"/>
  <c r="T10" i="1" s="1"/>
  <c r="V10" i="1" s="1"/>
  <c r="L11" i="1"/>
  <c r="M11" i="1" s="1"/>
  <c r="T11" i="1" s="1"/>
  <c r="V11" i="1" s="1"/>
  <c r="L12" i="1"/>
  <c r="M12" i="1" s="1"/>
  <c r="T12" i="1" s="1"/>
  <c r="V12" i="1" s="1"/>
  <c r="L13" i="1"/>
  <c r="M13" i="1" s="1"/>
  <c r="T13" i="1" s="1"/>
  <c r="V13" i="1" s="1"/>
  <c r="L14" i="1"/>
  <c r="M14" i="1" s="1"/>
  <c r="T14" i="1" s="1"/>
  <c r="V14" i="1" s="1"/>
  <c r="L15" i="1"/>
  <c r="M15" i="1" s="1"/>
  <c r="T15" i="1" s="1"/>
  <c r="V15" i="1" s="1"/>
  <c r="L16" i="1"/>
  <c r="M16" i="1" s="1"/>
  <c r="T16" i="1" s="1"/>
  <c r="V16" i="1" s="1"/>
  <c r="L17" i="1"/>
  <c r="M17" i="1" s="1"/>
  <c r="T17" i="1" s="1"/>
  <c r="V17" i="1" s="1"/>
  <c r="L18" i="1"/>
  <c r="M18" i="1" s="1"/>
  <c r="T18" i="1" s="1"/>
  <c r="V18" i="1" s="1"/>
  <c r="L19" i="1"/>
  <c r="M19" i="1" s="1"/>
  <c r="T19" i="1" s="1"/>
  <c r="V19" i="1" s="1"/>
  <c r="L20" i="1"/>
  <c r="M20" i="1" s="1"/>
  <c r="T20" i="1" s="1"/>
  <c r="V20" i="1" s="1"/>
  <c r="L21" i="1"/>
  <c r="M21" i="1" s="1"/>
  <c r="T21" i="1" s="1"/>
  <c r="V21" i="1" s="1"/>
  <c r="L22" i="1"/>
  <c r="M22" i="1" s="1"/>
  <c r="T22" i="1" s="1"/>
  <c r="V22" i="1" s="1"/>
  <c r="L23" i="1"/>
  <c r="M23" i="1" s="1"/>
  <c r="T23" i="1" s="1"/>
  <c r="V23" i="1" s="1"/>
  <c r="L24" i="1"/>
  <c r="M24" i="1" s="1"/>
  <c r="T24" i="1" s="1"/>
  <c r="V24" i="1" s="1"/>
  <c r="L25" i="1"/>
  <c r="M25" i="1" s="1"/>
  <c r="T25" i="1" s="1"/>
  <c r="V25" i="1" s="1"/>
  <c r="L26" i="1"/>
  <c r="M26" i="1" s="1"/>
  <c r="T26" i="1" s="1"/>
  <c r="V26" i="1" s="1"/>
  <c r="L27" i="1"/>
  <c r="M27" i="1" s="1"/>
  <c r="T27" i="1" s="1"/>
  <c r="V27" i="1" s="1"/>
  <c r="L28" i="1"/>
  <c r="M28" i="1" s="1"/>
  <c r="T28" i="1" s="1"/>
  <c r="V28" i="1" s="1"/>
  <c r="L29" i="1"/>
  <c r="M29" i="1" s="1"/>
  <c r="T29" i="1" s="1"/>
  <c r="V29" i="1" s="1"/>
  <c r="L30" i="1"/>
  <c r="M30" i="1" s="1"/>
  <c r="T30" i="1" s="1"/>
  <c r="V30" i="1" s="1"/>
  <c r="L31" i="1"/>
  <c r="M31" i="1" s="1"/>
  <c r="T31" i="1" s="1"/>
  <c r="V31" i="1" s="1"/>
  <c r="L32" i="1"/>
  <c r="M32" i="1" s="1"/>
  <c r="T32" i="1" s="1"/>
  <c r="V32" i="1" s="1"/>
  <c r="L33" i="1"/>
  <c r="M33" i="1" s="1"/>
  <c r="T33" i="1" s="1"/>
  <c r="V33" i="1" s="1"/>
  <c r="L34" i="1"/>
  <c r="M34" i="1" s="1"/>
  <c r="T34" i="1" s="1"/>
  <c r="V34" i="1" s="1"/>
  <c r="L35" i="1"/>
  <c r="L36" i="1"/>
  <c r="M36" i="1" s="1"/>
  <c r="T36" i="1" s="1"/>
  <c r="V36" i="1" s="1"/>
  <c r="L37" i="1"/>
  <c r="M37" i="1" s="1"/>
  <c r="T37" i="1" s="1"/>
  <c r="V37" i="1" s="1"/>
  <c r="L38" i="1"/>
  <c r="M38" i="1" s="1"/>
  <c r="T38" i="1" s="1"/>
  <c r="V38" i="1" s="1"/>
  <c r="L39" i="1"/>
  <c r="M39" i="1" s="1"/>
  <c r="T39" i="1" s="1"/>
  <c r="V39" i="1" s="1"/>
  <c r="L40" i="1"/>
  <c r="M40" i="1" s="1"/>
  <c r="T40" i="1" s="1"/>
  <c r="V40" i="1" s="1"/>
  <c r="L41" i="1"/>
  <c r="M41" i="1" s="1"/>
  <c r="T41" i="1" s="1"/>
  <c r="V41" i="1" s="1"/>
  <c r="L42" i="1"/>
  <c r="M42" i="1" s="1"/>
  <c r="T42" i="1" s="1"/>
  <c r="V42" i="1" s="1"/>
  <c r="L43" i="1"/>
  <c r="M43" i="1" s="1"/>
  <c r="T43" i="1" s="1"/>
  <c r="V43" i="1" s="1"/>
  <c r="L44" i="1"/>
  <c r="M44" i="1" s="1"/>
  <c r="T44" i="1" s="1"/>
  <c r="V44" i="1" s="1"/>
  <c r="L45" i="1"/>
  <c r="M45" i="1" s="1"/>
  <c r="T45" i="1" s="1"/>
  <c r="V45" i="1" s="1"/>
  <c r="L46" i="1"/>
  <c r="M46" i="1" s="1"/>
  <c r="T46" i="1" s="1"/>
  <c r="V46" i="1" s="1"/>
  <c r="L47" i="1"/>
  <c r="M47" i="1" s="1"/>
  <c r="T47" i="1" s="1"/>
  <c r="V47" i="1" s="1"/>
  <c r="L48" i="1"/>
  <c r="M48" i="1" s="1"/>
  <c r="T48" i="1" s="1"/>
  <c r="V48" i="1" s="1"/>
  <c r="L49" i="1"/>
  <c r="M49" i="1" s="1"/>
  <c r="T49" i="1" s="1"/>
  <c r="V49" i="1" s="1"/>
  <c r="L50" i="1"/>
  <c r="M50" i="1" s="1"/>
  <c r="T50" i="1" s="1"/>
  <c r="V50" i="1" s="1"/>
  <c r="L51" i="1"/>
  <c r="M51" i="1" s="1"/>
  <c r="T51" i="1" s="1"/>
  <c r="V51" i="1" s="1"/>
  <c r="L52" i="1"/>
  <c r="M52" i="1" s="1"/>
  <c r="T52" i="1" s="1"/>
  <c r="V52" i="1" s="1"/>
  <c r="L53" i="1"/>
  <c r="M53" i="1" s="1"/>
  <c r="T53" i="1" s="1"/>
  <c r="V53" i="1" s="1"/>
  <c r="L54" i="1"/>
  <c r="M54" i="1" s="1"/>
  <c r="T54" i="1" s="1"/>
  <c r="V54" i="1" s="1"/>
  <c r="L55" i="1"/>
  <c r="M55" i="1" s="1"/>
  <c r="T55" i="1" s="1"/>
  <c r="V55" i="1" s="1"/>
  <c r="L56" i="1"/>
  <c r="M56" i="1" s="1"/>
  <c r="T56" i="1" s="1"/>
  <c r="V56" i="1" s="1"/>
  <c r="L57" i="1"/>
  <c r="M57" i="1" s="1"/>
  <c r="T57" i="1" s="1"/>
  <c r="V57" i="1" s="1"/>
  <c r="L58" i="1"/>
  <c r="M58" i="1" s="1"/>
  <c r="T58" i="1" s="1"/>
  <c r="V58" i="1" s="1"/>
  <c r="L59" i="1"/>
  <c r="L2" i="1"/>
</calcChain>
</file>

<file path=xl/sharedStrings.xml><?xml version="1.0" encoding="utf-8"?>
<sst xmlns="http://schemas.openxmlformats.org/spreadsheetml/2006/main" count="1674" uniqueCount="101">
  <si>
    <t>UUID_MMA</t>
  </si>
  <si>
    <t>UUID_USER</t>
  </si>
  <si>
    <t>UUID_APL_01</t>
  </si>
  <si>
    <t>UUID_APL_02</t>
  </si>
  <si>
    <t>NO_DOKUMEN</t>
  </si>
  <si>
    <t>KELOMPOK_TARGET_1</t>
  </si>
  <si>
    <t>KELOMPOK_TARGET_2</t>
  </si>
  <si>
    <t>TUJUAN_ASESMEN</t>
  </si>
  <si>
    <t>KONTEKS_ASESMEN_1</t>
  </si>
  <si>
    <t>KONTEKS_ASESMEN_2</t>
  </si>
  <si>
    <t>PIHAK_RELEVAN</t>
  </si>
  <si>
    <t>ATURAN_LSP</t>
  </si>
  <si>
    <t>ATURAN_TEKNIS</t>
  </si>
  <si>
    <t>PENDEKATAN_ASESMEN</t>
  </si>
  <si>
    <t>STRATEGI_ASESMEN</t>
  </si>
  <si>
    <t>ACUAN_PEMBANDING</t>
  </si>
  <si>
    <t>ACUAN_PEMBANDING_KETERANGAN</t>
  </si>
  <si>
    <t>BATASAN_VARIABEL</t>
  </si>
  <si>
    <t>PANDUAN_ASESMEN</t>
  </si>
  <si>
    <t>PERSETUJUAN_ASESOR</t>
  </si>
  <si>
    <t>PERSETUJUAN_ASESOR_DTM</t>
  </si>
  <si>
    <t>PERSETUJUAN_PENYEDIA</t>
  </si>
  <si>
    <t>PERSETUJUAN_PENYEDIA_DTM</t>
  </si>
  <si>
    <t>PERSETUJUAN_TUK</t>
  </si>
  <si>
    <t>PERSETUJUAN_TUK_DTM</t>
  </si>
  <si>
    <t>TANGGAL_UJI_KOMPETENSI</t>
  </si>
  <si>
    <t>DURASI_OBSERVASI_START</t>
  </si>
  <si>
    <t>DURASI_OBSERVASI_END</t>
  </si>
  <si>
    <t>DURASI_TES_LISAN_START</t>
  </si>
  <si>
    <t>DURASI_TES_LISAN_END</t>
  </si>
  <si>
    <t>LOKASI_ASESMEN</t>
  </si>
  <si>
    <t>3_1_KARAKTERISTIK_PESERTA</t>
  </si>
  <si>
    <t>3_1_PENYESUAIAN_KEBUTUHAN_SPESIFIK</t>
  </si>
  <si>
    <t>3_2_PADA_BATASAN_VARIABEL</t>
  </si>
  <si>
    <t>3_2_PADA_PANDUAN_PENILAIAN</t>
  </si>
  <si>
    <t>3_3</t>
  </si>
  <si>
    <t>3_3_CATATAN</t>
  </si>
  <si>
    <t>3_4</t>
  </si>
  <si>
    <t>3_4_CATATAN</t>
  </si>
  <si>
    <t>3_5</t>
  </si>
  <si>
    <t>3_5_CATATAN</t>
  </si>
  <si>
    <t>3_6</t>
  </si>
  <si>
    <t>3_6_CATATAN</t>
  </si>
  <si>
    <t>PENGATURAN_DUKUNGAN_SPESIALIS</t>
  </si>
  <si>
    <t>STRATEGI_KOMUNIKASI</t>
  </si>
  <si>
    <t>KOORDINATOR_TUK</t>
  </si>
  <si>
    <t>KOORDINATOR_TUK_DTM</t>
  </si>
  <si>
    <t>MANAGER_SERTIFIKASI_LSP</t>
  </si>
  <si>
    <t>MANAGER_SERTIFIKASI_LSP_DTM</t>
  </si>
  <si>
    <t>MANAGER_TEMPAT_KERJA</t>
  </si>
  <si>
    <t>MANAGER_TEMPAT_KERJA_DTM</t>
  </si>
  <si>
    <t>PENYUSUN_RENCANA</t>
  </si>
  <si>
    <t>PENYUSUN_RENCANA_NO_REG</t>
  </si>
  <si>
    <t>PENYUSUN_RENCANA_DTM</t>
  </si>
  <si>
    <t>MANAGER_SERTIFIKASI</t>
  </si>
  <si>
    <t>MANAGER_SERTIFIKASI_JABATAN</t>
  </si>
  <si>
    <t>MANAGER_SERTIFIKASI_DTM</t>
  </si>
  <si>
    <t>UUID_ADM</t>
  </si>
  <si>
    <t>USR_CRT</t>
  </si>
  <si>
    <t>DTM_CRT</t>
  </si>
  <si>
    <t>USR_UPD</t>
  </si>
  <si>
    <t>DTM_UPD</t>
  </si>
  <si>
    <t>IS_ACTIVE</t>
  </si>
  <si>
    <t>;</t>
  </si>
  <si>
    <t xml:space="preserve"> = $result-&gt;</t>
  </si>
  <si>
    <t>val_mma_</t>
  </si>
  <si>
    <t>val_adm_uuid</t>
  </si>
  <si>
    <t>val_mma_uuid</t>
  </si>
  <si>
    <t>val_user_uuid</t>
  </si>
  <si>
    <t>val_apl01_uuid</t>
  </si>
  <si>
    <t>val_apl02_uuid</t>
  </si>
  <si>
    <t>$form_name[</t>
  </si>
  <si>
    <t>]</t>
  </si>
  <si>
    <t>"</t>
  </si>
  <si>
    <t>";</t>
  </si>
  <si>
    <t xml:space="preserve"> = </t>
  </si>
  <si>
    <t>$data[$form_name[</t>
  </si>
  <si>
    <t>]]</t>
  </si>
  <si>
    <t xml:space="preserve"> = "";</t>
  </si>
  <si>
    <t xml:space="preserve">public </t>
  </si>
  <si>
    <t>$this-&gt;UUID_USER</t>
  </si>
  <si>
    <t>= (!$this-&gt;input-&gt;post($form_name[140]) ? null : $this-&gt;input-&gt;post($form_name[140]));</t>
  </si>
  <si>
    <t>$this-&gt;</t>
  </si>
  <si>
    <t xml:space="preserve"> </t>
  </si>
  <si>
    <t>= (!$this-&gt;input-&gt;post($form_name[</t>
  </si>
  <si>
    <t>]) ? null : $this-&gt;input-&gt;post($form_name[</t>
  </si>
  <si>
    <t>]));</t>
  </si>
  <si>
    <t xml:space="preserve"> : $this-&gt;input-&gt;post($form_name[</t>
  </si>
  <si>
    <t>]) ? $data-&gt;</t>
  </si>
  <si>
    <t>_3_1_KARAKTERISTIK_PESERTA</t>
  </si>
  <si>
    <t>_3_1_PENYESUAIAN_KEBUTUHAN_SPESIFIK</t>
  </si>
  <si>
    <t>_3_2_PADA_BATASAN_VARIABEL</t>
  </si>
  <si>
    <t>_3_2_PADA_PANDUAN_PENILAIAN</t>
  </si>
  <si>
    <t>_3_3</t>
  </si>
  <si>
    <t>_3_3_CATATAN</t>
  </si>
  <si>
    <t>_3_4</t>
  </si>
  <si>
    <t>_3_4_CATATAN</t>
  </si>
  <si>
    <t>_3_5</t>
  </si>
  <si>
    <t>_3_5_CATATAN</t>
  </si>
  <si>
    <t>_3_6</t>
  </si>
  <si>
    <t>_3_6_CATATAN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</si>
</sst>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4"/>
  <sheetViews>
    <sheetView topLeftCell="N6" zoomScaleNormal="100" workbookViewId="0">
      <selection activeCell="P64" sqref="P2:P64"/>
    </sheetView>
  </sheetViews>
  <sheetFormatPr defaultRowHeight="15" x14ac:dyDescent="0.25"/>
  <cols>
    <col min="1" max="1" width="18.85546875" bestFit="1" customWidth="1"/>
    <col min="2" max="2" width="4" bestFit="1" customWidth="1"/>
    <col min="3" max="3" width="2.42578125" bestFit="1" customWidth="1"/>
    <col min="4" max="4" width="10.7109375" bestFit="1" customWidth="1"/>
    <col min="5" max="5" width="38.7109375" bestFit="1" customWidth="1"/>
    <col min="6" max="6" width="1.5703125" bestFit="1" customWidth="1"/>
    <col min="7" max="7" width="72.140625" bestFit="1" customWidth="1"/>
    <col min="8" max="8" width="5.140625" bestFit="1" customWidth="1"/>
    <col min="9" max="9" width="27.7109375" bestFit="1" customWidth="1"/>
    <col min="11" max="11" width="10" bestFit="1" customWidth="1"/>
    <col min="12" max="13" width="44.85546875" bestFit="1" customWidth="1"/>
    <col min="15" max="15" width="13.140625" bestFit="1" customWidth="1"/>
    <col min="16" max="16" width="4" bestFit="1" customWidth="1"/>
    <col min="17" max="17" width="1.7109375" bestFit="1" customWidth="1"/>
    <col min="18" max="18" width="2.85546875" bestFit="1" customWidth="1"/>
    <col min="19" max="19" width="1.85546875" bestFit="1" customWidth="1"/>
    <col min="20" max="20" width="44.85546875" bestFit="1" customWidth="1"/>
    <col min="21" max="21" width="2.42578125" bestFit="1" customWidth="1"/>
    <col min="22" max="22" width="65.42578125" bestFit="1" customWidth="1"/>
    <col min="26" max="26" width="45.28515625" bestFit="1" customWidth="1"/>
  </cols>
  <sheetData>
    <row r="2" spans="1:26" x14ac:dyDescent="0.25">
      <c r="A2" s="3" t="s">
        <v>76</v>
      </c>
      <c r="B2" s="3">
        <v>145</v>
      </c>
      <c r="C2" s="3" t="s">
        <v>77</v>
      </c>
      <c r="D2" s="4" t="s">
        <v>64</v>
      </c>
      <c r="E2" s="3" t="s">
        <v>0</v>
      </c>
      <c r="F2" s="3" t="s">
        <v>63</v>
      </c>
      <c r="G2" s="2" t="str">
        <f>A2&amp;B2&amp;C2&amp;D2&amp;E2&amp;F2</f>
        <v>$data[$form_name[145]] = $result-&gt;UUID_MMA;</v>
      </c>
      <c r="H2" s="2" t="s">
        <v>78</v>
      </c>
      <c r="I2" s="2" t="str">
        <f>A2&amp;B2&amp;C2&amp;H2</f>
        <v>$data[$form_name[145]] = "";</v>
      </c>
      <c r="K2" s="3" t="s">
        <v>65</v>
      </c>
      <c r="L2" s="3" t="str">
        <f t="shared" ref="L2:L33" si="0">K2&amp;LOWER(E2)</f>
        <v>val_mma_uuid_mma</v>
      </c>
      <c r="M2" s="3" t="s">
        <v>67</v>
      </c>
      <c r="O2" s="2" t="s">
        <v>71</v>
      </c>
      <c r="P2" s="2">
        <v>145</v>
      </c>
      <c r="Q2" s="2" t="s">
        <v>72</v>
      </c>
      <c r="R2" s="2" t="s">
        <v>75</v>
      </c>
      <c r="S2" s="2" t="s">
        <v>73</v>
      </c>
      <c r="T2" s="2" t="str">
        <f>M2</f>
        <v>val_mma_uuid</v>
      </c>
      <c r="U2" s="2" t="s">
        <v>74</v>
      </c>
      <c r="V2" s="2"/>
      <c r="X2" t="s">
        <v>79</v>
      </c>
      <c r="Y2" t="s">
        <v>63</v>
      </c>
      <c r="Z2" t="str">
        <f>X2&amp;E2&amp;Y2</f>
        <v>public UUID_MMA;</v>
      </c>
    </row>
    <row r="3" spans="1:26" x14ac:dyDescent="0.25">
      <c r="A3" s="3" t="s">
        <v>76</v>
      </c>
      <c r="B3" s="3">
        <v>140</v>
      </c>
      <c r="C3" s="3" t="s">
        <v>77</v>
      </c>
      <c r="D3" s="4" t="s">
        <v>64</v>
      </c>
      <c r="E3" s="3" t="s">
        <v>1</v>
      </c>
      <c r="F3" s="3" t="s">
        <v>63</v>
      </c>
      <c r="G3" s="2" t="str">
        <f t="shared" ref="G3:G64" si="1">A3&amp;B3&amp;C3&amp;D3&amp;E3&amp;F3</f>
        <v>$data[$form_name[140]] = $result-&gt;UUID_USER;</v>
      </c>
      <c r="H3" s="2" t="s">
        <v>78</v>
      </c>
      <c r="I3" s="2" t="str">
        <f t="shared" ref="I3:I58" si="2">A3&amp;B3&amp;C3&amp;H3</f>
        <v>$data[$form_name[140]] = "";</v>
      </c>
      <c r="K3" s="3" t="s">
        <v>65</v>
      </c>
      <c r="L3" s="3" t="str">
        <f t="shared" si="0"/>
        <v>val_mma_uuid_user</v>
      </c>
      <c r="M3" s="3" t="s">
        <v>68</v>
      </c>
      <c r="O3" s="2" t="s">
        <v>71</v>
      </c>
      <c r="P3" s="2">
        <v>140</v>
      </c>
      <c r="Q3" s="2" t="s">
        <v>72</v>
      </c>
      <c r="R3" s="2" t="s">
        <v>75</v>
      </c>
      <c r="S3" s="2" t="s">
        <v>73</v>
      </c>
      <c r="T3" s="2" t="str">
        <f t="shared" ref="T3:T59" si="3">M3</f>
        <v>val_user_uuid</v>
      </c>
      <c r="U3" s="2" t="s">
        <v>74</v>
      </c>
      <c r="V3" s="2"/>
      <c r="X3" t="s">
        <v>79</v>
      </c>
      <c r="Y3" t="s">
        <v>63</v>
      </c>
      <c r="Z3" t="str">
        <f t="shared" ref="Z3:Z59" si="4">X3&amp;E3&amp;Y3</f>
        <v>public UUID_USER;</v>
      </c>
    </row>
    <row r="4" spans="1:26" x14ac:dyDescent="0.25">
      <c r="A4" s="3" t="s">
        <v>76</v>
      </c>
      <c r="B4" s="3">
        <v>134</v>
      </c>
      <c r="C4" s="3" t="s">
        <v>77</v>
      </c>
      <c r="D4" s="4" t="s">
        <v>64</v>
      </c>
      <c r="E4" s="3" t="s">
        <v>2</v>
      </c>
      <c r="F4" s="3" t="s">
        <v>63</v>
      </c>
      <c r="G4" s="2" t="str">
        <f t="shared" si="1"/>
        <v>$data[$form_name[134]] = $result-&gt;UUID_APL_01;</v>
      </c>
      <c r="H4" s="2" t="s">
        <v>78</v>
      </c>
      <c r="I4" s="2" t="str">
        <f t="shared" si="2"/>
        <v>$data[$form_name[134]] = "";</v>
      </c>
      <c r="K4" s="3" t="s">
        <v>65</v>
      </c>
      <c r="L4" s="3" t="str">
        <f t="shared" si="0"/>
        <v>val_mma_uuid_apl_01</v>
      </c>
      <c r="M4" s="3" t="s">
        <v>69</v>
      </c>
      <c r="O4" s="2" t="s">
        <v>71</v>
      </c>
      <c r="P4" s="2">
        <v>134</v>
      </c>
      <c r="Q4" s="2" t="s">
        <v>72</v>
      </c>
      <c r="R4" s="2" t="s">
        <v>75</v>
      </c>
      <c r="S4" s="2" t="s">
        <v>73</v>
      </c>
      <c r="T4" s="2" t="str">
        <f t="shared" si="3"/>
        <v>val_apl01_uuid</v>
      </c>
      <c r="U4" s="2" t="s">
        <v>74</v>
      </c>
      <c r="V4" s="2"/>
      <c r="X4" t="s">
        <v>79</v>
      </c>
      <c r="Y4" t="s">
        <v>63</v>
      </c>
      <c r="Z4" t="str">
        <f t="shared" si="4"/>
        <v>public UUID_APL_01;</v>
      </c>
    </row>
    <row r="5" spans="1:26" x14ac:dyDescent="0.25">
      <c r="A5" s="3" t="s">
        <v>76</v>
      </c>
      <c r="B5" s="3">
        <v>146</v>
      </c>
      <c r="C5" s="3" t="s">
        <v>77</v>
      </c>
      <c r="D5" s="4" t="s">
        <v>64</v>
      </c>
      <c r="E5" s="3" t="s">
        <v>3</v>
      </c>
      <c r="F5" s="3" t="s">
        <v>63</v>
      </c>
      <c r="G5" s="2" t="str">
        <f t="shared" si="1"/>
        <v>$data[$form_name[146]] = $result-&gt;UUID_APL_02;</v>
      </c>
      <c r="H5" s="2" t="s">
        <v>78</v>
      </c>
      <c r="I5" s="2" t="str">
        <f t="shared" si="2"/>
        <v>$data[$form_name[146]] = "";</v>
      </c>
      <c r="K5" s="3" t="s">
        <v>65</v>
      </c>
      <c r="L5" s="3" t="str">
        <f t="shared" si="0"/>
        <v>val_mma_uuid_apl_02</v>
      </c>
      <c r="M5" s="3" t="s">
        <v>70</v>
      </c>
      <c r="O5" s="2" t="s">
        <v>71</v>
      </c>
      <c r="P5" s="2">
        <v>146</v>
      </c>
      <c r="Q5" s="2" t="s">
        <v>72</v>
      </c>
      <c r="R5" s="2" t="s">
        <v>75</v>
      </c>
      <c r="S5" s="2" t="s">
        <v>73</v>
      </c>
      <c r="T5" s="2" t="str">
        <f t="shared" si="3"/>
        <v>val_apl02_uuid</v>
      </c>
      <c r="U5" s="2" t="s">
        <v>74</v>
      </c>
      <c r="V5" s="2"/>
      <c r="X5" t="s">
        <v>79</v>
      </c>
      <c r="Y5" t="s">
        <v>63</v>
      </c>
      <c r="Z5" t="str">
        <f t="shared" si="4"/>
        <v>public UUID_APL_02;</v>
      </c>
    </row>
    <row r="6" spans="1:26" x14ac:dyDescent="0.25">
      <c r="A6" s="3" t="s">
        <v>76</v>
      </c>
      <c r="B6" s="3">
        <v>180</v>
      </c>
      <c r="C6" s="3" t="s">
        <v>77</v>
      </c>
      <c r="D6" s="4" t="s">
        <v>64</v>
      </c>
      <c r="E6" s="3" t="s">
        <v>4</v>
      </c>
      <c r="F6" s="3" t="s">
        <v>63</v>
      </c>
      <c r="G6" s="2" t="str">
        <f t="shared" si="1"/>
        <v>$data[$form_name[180]] = $result-&gt;NO_DOKUMEN;</v>
      </c>
      <c r="H6" s="2" t="s">
        <v>78</v>
      </c>
      <c r="I6" s="2" t="str">
        <f t="shared" si="2"/>
        <v>$data[$form_name[180]] = "";</v>
      </c>
      <c r="K6" s="3" t="s">
        <v>65</v>
      </c>
      <c r="L6" s="3" t="str">
        <f t="shared" si="0"/>
        <v>val_mma_no_dokumen</v>
      </c>
      <c r="M6" s="3" t="str">
        <f>L6</f>
        <v>val_mma_no_dokumen</v>
      </c>
      <c r="O6" s="2" t="s">
        <v>71</v>
      </c>
      <c r="P6" s="2">
        <v>180</v>
      </c>
      <c r="Q6" s="2" t="s">
        <v>72</v>
      </c>
      <c r="R6" s="2" t="s">
        <v>75</v>
      </c>
      <c r="S6" s="2" t="s">
        <v>73</v>
      </c>
      <c r="T6" s="2" t="str">
        <f t="shared" si="3"/>
        <v>val_mma_no_dokumen</v>
      </c>
      <c r="U6" s="2" t="s">
        <v>74</v>
      </c>
      <c r="V6" s="2" t="str">
        <f t="shared" ref="V6:V59" si="5">O6&amp;P6&amp;Q6&amp;R6&amp;S6&amp;T6&amp;U6</f>
        <v>$form_name[180] = "val_mma_no_dokumen";</v>
      </c>
      <c r="X6" t="s">
        <v>79</v>
      </c>
      <c r="Y6" t="s">
        <v>63</v>
      </c>
      <c r="Z6" t="str">
        <f t="shared" si="4"/>
        <v>public NO_DOKUMEN;</v>
      </c>
    </row>
    <row r="7" spans="1:26" x14ac:dyDescent="0.25">
      <c r="A7" s="3" t="s">
        <v>76</v>
      </c>
      <c r="B7" s="3">
        <v>181</v>
      </c>
      <c r="C7" s="3" t="s">
        <v>77</v>
      </c>
      <c r="D7" s="4" t="s">
        <v>64</v>
      </c>
      <c r="E7" s="3" t="s">
        <v>5</v>
      </c>
      <c r="F7" s="3" t="s">
        <v>63</v>
      </c>
      <c r="G7" s="2" t="str">
        <f t="shared" si="1"/>
        <v>$data[$form_name[181]] = $result-&gt;KELOMPOK_TARGET_1;</v>
      </c>
      <c r="H7" s="2" t="s">
        <v>78</v>
      </c>
      <c r="I7" s="2" t="str">
        <f t="shared" si="2"/>
        <v>$data[$form_name[181]] = "";</v>
      </c>
      <c r="K7" s="3" t="s">
        <v>65</v>
      </c>
      <c r="L7" s="3" t="str">
        <f t="shared" si="0"/>
        <v>val_mma_kelompok_target_1</v>
      </c>
      <c r="M7" s="3" t="str">
        <f t="shared" ref="M7:M58" si="6">L7</f>
        <v>val_mma_kelompok_target_1</v>
      </c>
      <c r="O7" s="2" t="s">
        <v>71</v>
      </c>
      <c r="P7" s="2">
        <v>181</v>
      </c>
      <c r="Q7" s="2" t="s">
        <v>72</v>
      </c>
      <c r="R7" s="2" t="s">
        <v>75</v>
      </c>
      <c r="S7" s="2" t="s">
        <v>73</v>
      </c>
      <c r="T7" s="2" t="str">
        <f t="shared" si="3"/>
        <v>val_mma_kelompok_target_1</v>
      </c>
      <c r="U7" s="2" t="s">
        <v>74</v>
      </c>
      <c r="V7" s="2" t="str">
        <f t="shared" si="5"/>
        <v>$form_name[181] = "val_mma_kelompok_target_1";</v>
      </c>
      <c r="X7" t="s">
        <v>79</v>
      </c>
      <c r="Y7" t="s">
        <v>63</v>
      </c>
      <c r="Z7" t="str">
        <f t="shared" si="4"/>
        <v>public KELOMPOK_TARGET_1;</v>
      </c>
    </row>
    <row r="8" spans="1:26" x14ac:dyDescent="0.25">
      <c r="A8" s="3" t="s">
        <v>76</v>
      </c>
      <c r="B8" s="3">
        <v>182</v>
      </c>
      <c r="C8" s="3" t="s">
        <v>77</v>
      </c>
      <c r="D8" s="4" t="s">
        <v>64</v>
      </c>
      <c r="E8" s="3" t="s">
        <v>6</v>
      </c>
      <c r="F8" s="3" t="s">
        <v>63</v>
      </c>
      <c r="G8" s="2" t="str">
        <f t="shared" si="1"/>
        <v>$data[$form_name[182]] = $result-&gt;KELOMPOK_TARGET_2;</v>
      </c>
      <c r="H8" s="2" t="s">
        <v>78</v>
      </c>
      <c r="I8" s="2" t="str">
        <f t="shared" si="2"/>
        <v>$data[$form_name[182]] = "";</v>
      </c>
      <c r="K8" s="3" t="s">
        <v>65</v>
      </c>
      <c r="L8" s="3" t="str">
        <f t="shared" si="0"/>
        <v>val_mma_kelompok_target_2</v>
      </c>
      <c r="M8" s="3" t="str">
        <f t="shared" si="6"/>
        <v>val_mma_kelompok_target_2</v>
      </c>
      <c r="O8" s="2" t="s">
        <v>71</v>
      </c>
      <c r="P8" s="2">
        <v>182</v>
      </c>
      <c r="Q8" s="2" t="s">
        <v>72</v>
      </c>
      <c r="R8" s="2" t="s">
        <v>75</v>
      </c>
      <c r="S8" s="2" t="s">
        <v>73</v>
      </c>
      <c r="T8" s="2" t="str">
        <f t="shared" si="3"/>
        <v>val_mma_kelompok_target_2</v>
      </c>
      <c r="U8" s="2" t="s">
        <v>74</v>
      </c>
      <c r="V8" s="2" t="str">
        <f t="shared" si="5"/>
        <v>$form_name[182] = "val_mma_kelompok_target_2";</v>
      </c>
      <c r="X8" t="s">
        <v>79</v>
      </c>
      <c r="Y8" t="s">
        <v>63</v>
      </c>
      <c r="Z8" t="str">
        <f t="shared" si="4"/>
        <v>public KELOMPOK_TARGET_2;</v>
      </c>
    </row>
    <row r="9" spans="1:26" x14ac:dyDescent="0.25">
      <c r="A9" s="3" t="s">
        <v>76</v>
      </c>
      <c r="B9" s="3">
        <v>183</v>
      </c>
      <c r="C9" s="3" t="s">
        <v>77</v>
      </c>
      <c r="D9" s="4" t="s">
        <v>64</v>
      </c>
      <c r="E9" s="3" t="s">
        <v>7</v>
      </c>
      <c r="F9" s="3" t="s">
        <v>63</v>
      </c>
      <c r="G9" s="2" t="str">
        <f t="shared" si="1"/>
        <v>$data[$form_name[183]] = $result-&gt;TUJUAN_ASESMEN;</v>
      </c>
      <c r="H9" s="2" t="s">
        <v>78</v>
      </c>
      <c r="I9" s="2" t="str">
        <f t="shared" si="2"/>
        <v>$data[$form_name[183]] = "";</v>
      </c>
      <c r="K9" s="3" t="s">
        <v>65</v>
      </c>
      <c r="L9" s="3" t="str">
        <f t="shared" si="0"/>
        <v>val_mma_tujuan_asesmen</v>
      </c>
      <c r="M9" s="3" t="str">
        <f t="shared" si="6"/>
        <v>val_mma_tujuan_asesmen</v>
      </c>
      <c r="O9" s="2" t="s">
        <v>71</v>
      </c>
      <c r="P9" s="2">
        <v>183</v>
      </c>
      <c r="Q9" s="2" t="s">
        <v>72</v>
      </c>
      <c r="R9" s="2" t="s">
        <v>75</v>
      </c>
      <c r="S9" s="2" t="s">
        <v>73</v>
      </c>
      <c r="T9" s="2" t="str">
        <f t="shared" si="3"/>
        <v>val_mma_tujuan_asesmen</v>
      </c>
      <c r="U9" s="2" t="s">
        <v>74</v>
      </c>
      <c r="V9" s="2" t="str">
        <f t="shared" si="5"/>
        <v>$form_name[183] = "val_mma_tujuan_asesmen";</v>
      </c>
      <c r="X9" t="s">
        <v>79</v>
      </c>
      <c r="Y9" t="s">
        <v>63</v>
      </c>
      <c r="Z9" t="str">
        <f t="shared" si="4"/>
        <v>public TUJUAN_ASESMEN;</v>
      </c>
    </row>
    <row r="10" spans="1:26" x14ac:dyDescent="0.25">
      <c r="A10" s="3" t="s">
        <v>76</v>
      </c>
      <c r="B10" s="3">
        <v>184</v>
      </c>
      <c r="C10" s="3" t="s">
        <v>77</v>
      </c>
      <c r="D10" s="4" t="s">
        <v>64</v>
      </c>
      <c r="E10" s="3" t="s">
        <v>8</v>
      </c>
      <c r="F10" s="3" t="s">
        <v>63</v>
      </c>
      <c r="G10" s="2" t="str">
        <f t="shared" si="1"/>
        <v>$data[$form_name[184]] = $result-&gt;KONTEKS_ASESMEN_1;</v>
      </c>
      <c r="H10" s="2" t="s">
        <v>78</v>
      </c>
      <c r="I10" s="2" t="str">
        <f t="shared" si="2"/>
        <v>$data[$form_name[184]] = "";</v>
      </c>
      <c r="K10" s="3" t="s">
        <v>65</v>
      </c>
      <c r="L10" s="3" t="str">
        <f t="shared" si="0"/>
        <v>val_mma_konteks_asesmen_1</v>
      </c>
      <c r="M10" s="3" t="str">
        <f t="shared" si="6"/>
        <v>val_mma_konteks_asesmen_1</v>
      </c>
      <c r="O10" s="2" t="s">
        <v>71</v>
      </c>
      <c r="P10" s="2">
        <v>184</v>
      </c>
      <c r="Q10" s="2" t="s">
        <v>72</v>
      </c>
      <c r="R10" s="2" t="s">
        <v>75</v>
      </c>
      <c r="S10" s="2" t="s">
        <v>73</v>
      </c>
      <c r="T10" s="2" t="str">
        <f t="shared" si="3"/>
        <v>val_mma_konteks_asesmen_1</v>
      </c>
      <c r="U10" s="2" t="s">
        <v>74</v>
      </c>
      <c r="V10" s="2" t="str">
        <f t="shared" si="5"/>
        <v>$form_name[184] = "val_mma_konteks_asesmen_1";</v>
      </c>
      <c r="X10" t="s">
        <v>79</v>
      </c>
      <c r="Y10" t="s">
        <v>63</v>
      </c>
      <c r="Z10" t="str">
        <f t="shared" si="4"/>
        <v>public KONTEKS_ASESMEN_1;</v>
      </c>
    </row>
    <row r="11" spans="1:26" x14ac:dyDescent="0.25">
      <c r="A11" s="3" t="s">
        <v>76</v>
      </c>
      <c r="B11" s="3">
        <v>185</v>
      </c>
      <c r="C11" s="3" t="s">
        <v>77</v>
      </c>
      <c r="D11" s="4" t="s">
        <v>64</v>
      </c>
      <c r="E11" s="3" t="s">
        <v>9</v>
      </c>
      <c r="F11" s="3" t="s">
        <v>63</v>
      </c>
      <c r="G11" s="2" t="str">
        <f t="shared" si="1"/>
        <v>$data[$form_name[185]] = $result-&gt;KONTEKS_ASESMEN_2;</v>
      </c>
      <c r="H11" s="2" t="s">
        <v>78</v>
      </c>
      <c r="I11" s="2" t="str">
        <f t="shared" si="2"/>
        <v>$data[$form_name[185]] = "";</v>
      </c>
      <c r="K11" s="3" t="s">
        <v>65</v>
      </c>
      <c r="L11" s="3" t="str">
        <f t="shared" si="0"/>
        <v>val_mma_konteks_asesmen_2</v>
      </c>
      <c r="M11" s="3" t="str">
        <f t="shared" si="6"/>
        <v>val_mma_konteks_asesmen_2</v>
      </c>
      <c r="O11" s="2" t="s">
        <v>71</v>
      </c>
      <c r="P11" s="2">
        <v>185</v>
      </c>
      <c r="Q11" s="2" t="s">
        <v>72</v>
      </c>
      <c r="R11" s="2" t="s">
        <v>75</v>
      </c>
      <c r="S11" s="2" t="s">
        <v>73</v>
      </c>
      <c r="T11" s="2" t="str">
        <f t="shared" si="3"/>
        <v>val_mma_konteks_asesmen_2</v>
      </c>
      <c r="U11" s="2" t="s">
        <v>74</v>
      </c>
      <c r="V11" s="2" t="str">
        <f t="shared" si="5"/>
        <v>$form_name[185] = "val_mma_konteks_asesmen_2";</v>
      </c>
      <c r="X11" t="s">
        <v>79</v>
      </c>
      <c r="Y11" t="s">
        <v>63</v>
      </c>
      <c r="Z11" t="str">
        <f t="shared" si="4"/>
        <v>public KONTEKS_ASESMEN_2;</v>
      </c>
    </row>
    <row r="12" spans="1:26" x14ac:dyDescent="0.25">
      <c r="A12" s="3" t="s">
        <v>76</v>
      </c>
      <c r="B12" s="3">
        <v>186</v>
      </c>
      <c r="C12" s="3" t="s">
        <v>77</v>
      </c>
      <c r="D12" s="4" t="s">
        <v>64</v>
      </c>
      <c r="E12" s="3" t="s">
        <v>10</v>
      </c>
      <c r="F12" s="3" t="s">
        <v>63</v>
      </c>
      <c r="G12" s="2" t="str">
        <f t="shared" si="1"/>
        <v>$data[$form_name[186]] = $result-&gt;PIHAK_RELEVAN;</v>
      </c>
      <c r="H12" s="2" t="s">
        <v>78</v>
      </c>
      <c r="I12" s="2" t="str">
        <f t="shared" si="2"/>
        <v>$data[$form_name[186]] = "";</v>
      </c>
      <c r="K12" s="3" t="s">
        <v>65</v>
      </c>
      <c r="L12" s="3" t="str">
        <f t="shared" si="0"/>
        <v>val_mma_pihak_relevan</v>
      </c>
      <c r="M12" s="3" t="str">
        <f t="shared" si="6"/>
        <v>val_mma_pihak_relevan</v>
      </c>
      <c r="O12" s="2" t="s">
        <v>71</v>
      </c>
      <c r="P12" s="2">
        <v>186</v>
      </c>
      <c r="Q12" s="2" t="s">
        <v>72</v>
      </c>
      <c r="R12" s="2" t="s">
        <v>75</v>
      </c>
      <c r="S12" s="2" t="s">
        <v>73</v>
      </c>
      <c r="T12" s="2" t="str">
        <f t="shared" si="3"/>
        <v>val_mma_pihak_relevan</v>
      </c>
      <c r="U12" s="2" t="s">
        <v>74</v>
      </c>
      <c r="V12" s="2" t="str">
        <f t="shared" si="5"/>
        <v>$form_name[186] = "val_mma_pihak_relevan";</v>
      </c>
      <c r="X12" t="s">
        <v>79</v>
      </c>
      <c r="Y12" t="s">
        <v>63</v>
      </c>
      <c r="Z12" t="str">
        <f t="shared" si="4"/>
        <v>public PIHAK_RELEVAN;</v>
      </c>
    </row>
    <row r="13" spans="1:26" x14ac:dyDescent="0.25">
      <c r="A13" s="3" t="s">
        <v>76</v>
      </c>
      <c r="B13" s="3">
        <v>187</v>
      </c>
      <c r="C13" s="3" t="s">
        <v>77</v>
      </c>
      <c r="D13" s="4" t="s">
        <v>64</v>
      </c>
      <c r="E13" s="3" t="s">
        <v>11</v>
      </c>
      <c r="F13" s="3" t="s">
        <v>63</v>
      </c>
      <c r="G13" s="2" t="str">
        <f t="shared" si="1"/>
        <v>$data[$form_name[187]] = $result-&gt;ATURAN_LSP;</v>
      </c>
      <c r="H13" s="2" t="s">
        <v>78</v>
      </c>
      <c r="I13" s="2" t="str">
        <f t="shared" si="2"/>
        <v>$data[$form_name[187]] = "";</v>
      </c>
      <c r="K13" s="3" t="s">
        <v>65</v>
      </c>
      <c r="L13" s="3" t="str">
        <f t="shared" si="0"/>
        <v>val_mma_aturan_lsp</v>
      </c>
      <c r="M13" s="3" t="str">
        <f t="shared" si="6"/>
        <v>val_mma_aturan_lsp</v>
      </c>
      <c r="O13" s="2" t="s">
        <v>71</v>
      </c>
      <c r="P13" s="2">
        <v>187</v>
      </c>
      <c r="Q13" s="2" t="s">
        <v>72</v>
      </c>
      <c r="R13" s="2" t="s">
        <v>75</v>
      </c>
      <c r="S13" s="2" t="s">
        <v>73</v>
      </c>
      <c r="T13" s="2" t="str">
        <f t="shared" si="3"/>
        <v>val_mma_aturan_lsp</v>
      </c>
      <c r="U13" s="2" t="s">
        <v>74</v>
      </c>
      <c r="V13" s="2" t="str">
        <f t="shared" si="5"/>
        <v>$form_name[187] = "val_mma_aturan_lsp";</v>
      </c>
      <c r="X13" t="s">
        <v>79</v>
      </c>
      <c r="Y13" t="s">
        <v>63</v>
      </c>
      <c r="Z13" t="str">
        <f t="shared" si="4"/>
        <v>public ATURAN_LSP;</v>
      </c>
    </row>
    <row r="14" spans="1:26" x14ac:dyDescent="0.25">
      <c r="A14" s="3" t="s">
        <v>76</v>
      </c>
      <c r="B14" s="3">
        <v>188</v>
      </c>
      <c r="C14" s="3" t="s">
        <v>77</v>
      </c>
      <c r="D14" s="4" t="s">
        <v>64</v>
      </c>
      <c r="E14" s="3" t="s">
        <v>12</v>
      </c>
      <c r="F14" s="3" t="s">
        <v>63</v>
      </c>
      <c r="G14" s="2" t="str">
        <f t="shared" si="1"/>
        <v>$data[$form_name[188]] = $result-&gt;ATURAN_TEKNIS;</v>
      </c>
      <c r="H14" s="2" t="s">
        <v>78</v>
      </c>
      <c r="I14" s="2" t="str">
        <f t="shared" si="2"/>
        <v>$data[$form_name[188]] = "";</v>
      </c>
      <c r="K14" s="3" t="s">
        <v>65</v>
      </c>
      <c r="L14" s="3" t="str">
        <f t="shared" si="0"/>
        <v>val_mma_aturan_teknis</v>
      </c>
      <c r="M14" s="3" t="str">
        <f t="shared" si="6"/>
        <v>val_mma_aturan_teknis</v>
      </c>
      <c r="O14" s="2" t="s">
        <v>71</v>
      </c>
      <c r="P14" s="2">
        <v>188</v>
      </c>
      <c r="Q14" s="2" t="s">
        <v>72</v>
      </c>
      <c r="R14" s="2" t="s">
        <v>75</v>
      </c>
      <c r="S14" s="2" t="s">
        <v>73</v>
      </c>
      <c r="T14" s="2" t="str">
        <f t="shared" si="3"/>
        <v>val_mma_aturan_teknis</v>
      </c>
      <c r="U14" s="2" t="s">
        <v>74</v>
      </c>
      <c r="V14" s="2" t="str">
        <f t="shared" si="5"/>
        <v>$form_name[188] = "val_mma_aturan_teknis";</v>
      </c>
      <c r="X14" t="s">
        <v>79</v>
      </c>
      <c r="Y14" t="s">
        <v>63</v>
      </c>
      <c r="Z14" t="str">
        <f t="shared" si="4"/>
        <v>public ATURAN_TEKNIS;</v>
      </c>
    </row>
    <row r="15" spans="1:26" x14ac:dyDescent="0.25">
      <c r="A15" s="3" t="s">
        <v>76</v>
      </c>
      <c r="B15" s="3">
        <v>189</v>
      </c>
      <c r="C15" s="3" t="s">
        <v>77</v>
      </c>
      <c r="D15" s="4" t="s">
        <v>64</v>
      </c>
      <c r="E15" s="3" t="s">
        <v>13</v>
      </c>
      <c r="F15" s="3" t="s">
        <v>63</v>
      </c>
      <c r="G15" s="2" t="str">
        <f t="shared" si="1"/>
        <v>$data[$form_name[189]] = $result-&gt;PENDEKATAN_ASESMEN;</v>
      </c>
      <c r="H15" s="2" t="s">
        <v>78</v>
      </c>
      <c r="I15" s="2" t="str">
        <f t="shared" si="2"/>
        <v>$data[$form_name[189]] = "";</v>
      </c>
      <c r="K15" s="3" t="s">
        <v>65</v>
      </c>
      <c r="L15" s="3" t="str">
        <f t="shared" si="0"/>
        <v>val_mma_pendekatan_asesmen</v>
      </c>
      <c r="M15" s="3" t="str">
        <f t="shared" si="6"/>
        <v>val_mma_pendekatan_asesmen</v>
      </c>
      <c r="O15" s="2" t="s">
        <v>71</v>
      </c>
      <c r="P15" s="2">
        <v>189</v>
      </c>
      <c r="Q15" s="2" t="s">
        <v>72</v>
      </c>
      <c r="R15" s="2" t="s">
        <v>75</v>
      </c>
      <c r="S15" s="2" t="s">
        <v>73</v>
      </c>
      <c r="T15" s="2" t="str">
        <f t="shared" si="3"/>
        <v>val_mma_pendekatan_asesmen</v>
      </c>
      <c r="U15" s="2" t="s">
        <v>74</v>
      </c>
      <c r="V15" s="2" t="str">
        <f t="shared" si="5"/>
        <v>$form_name[189] = "val_mma_pendekatan_asesmen";</v>
      </c>
      <c r="X15" t="s">
        <v>79</v>
      </c>
      <c r="Y15" t="s">
        <v>63</v>
      </c>
      <c r="Z15" t="str">
        <f t="shared" si="4"/>
        <v>public PENDEKATAN_ASESMEN;</v>
      </c>
    </row>
    <row r="16" spans="1:26" x14ac:dyDescent="0.25">
      <c r="A16" s="3" t="s">
        <v>76</v>
      </c>
      <c r="B16" s="3">
        <v>190</v>
      </c>
      <c r="C16" s="3" t="s">
        <v>77</v>
      </c>
      <c r="D16" s="4" t="s">
        <v>64</v>
      </c>
      <c r="E16" s="3" t="s">
        <v>14</v>
      </c>
      <c r="F16" s="3" t="s">
        <v>63</v>
      </c>
      <c r="G16" s="2" t="str">
        <f t="shared" si="1"/>
        <v>$data[$form_name[190]] = $result-&gt;STRATEGI_ASESMEN;</v>
      </c>
      <c r="H16" s="2" t="s">
        <v>78</v>
      </c>
      <c r="I16" s="2" t="str">
        <f t="shared" si="2"/>
        <v>$data[$form_name[190]] = "";</v>
      </c>
      <c r="K16" s="3" t="s">
        <v>65</v>
      </c>
      <c r="L16" s="3" t="str">
        <f t="shared" si="0"/>
        <v>val_mma_strategi_asesmen</v>
      </c>
      <c r="M16" s="3" t="str">
        <f t="shared" si="6"/>
        <v>val_mma_strategi_asesmen</v>
      </c>
      <c r="O16" s="2" t="s">
        <v>71</v>
      </c>
      <c r="P16" s="2">
        <v>190</v>
      </c>
      <c r="Q16" s="2" t="s">
        <v>72</v>
      </c>
      <c r="R16" s="2" t="s">
        <v>75</v>
      </c>
      <c r="S16" s="2" t="s">
        <v>73</v>
      </c>
      <c r="T16" s="2" t="str">
        <f t="shared" si="3"/>
        <v>val_mma_strategi_asesmen</v>
      </c>
      <c r="U16" s="2" t="s">
        <v>74</v>
      </c>
      <c r="V16" s="2" t="str">
        <f t="shared" si="5"/>
        <v>$form_name[190] = "val_mma_strategi_asesmen";</v>
      </c>
      <c r="X16" t="s">
        <v>79</v>
      </c>
      <c r="Y16" t="s">
        <v>63</v>
      </c>
      <c r="Z16" t="str">
        <f t="shared" si="4"/>
        <v>public STRATEGI_ASESMEN;</v>
      </c>
    </row>
    <row r="17" spans="1:26" x14ac:dyDescent="0.25">
      <c r="A17" s="3" t="s">
        <v>76</v>
      </c>
      <c r="B17" s="3">
        <v>191</v>
      </c>
      <c r="C17" s="3" t="s">
        <v>77</v>
      </c>
      <c r="D17" s="4" t="s">
        <v>64</v>
      </c>
      <c r="E17" s="3" t="s">
        <v>15</v>
      </c>
      <c r="F17" s="3" t="s">
        <v>63</v>
      </c>
      <c r="G17" s="2" t="str">
        <f t="shared" si="1"/>
        <v>$data[$form_name[191]] = $result-&gt;ACUAN_PEMBANDING;</v>
      </c>
      <c r="H17" s="2" t="s">
        <v>78</v>
      </c>
      <c r="I17" s="2" t="str">
        <f t="shared" si="2"/>
        <v>$data[$form_name[191]] = "";</v>
      </c>
      <c r="K17" s="3" t="s">
        <v>65</v>
      </c>
      <c r="L17" s="3" t="str">
        <f t="shared" si="0"/>
        <v>val_mma_acuan_pembanding</v>
      </c>
      <c r="M17" s="3" t="str">
        <f t="shared" si="6"/>
        <v>val_mma_acuan_pembanding</v>
      </c>
      <c r="O17" s="2" t="s">
        <v>71</v>
      </c>
      <c r="P17" s="2">
        <v>191</v>
      </c>
      <c r="Q17" s="2" t="s">
        <v>72</v>
      </c>
      <c r="R17" s="2" t="s">
        <v>75</v>
      </c>
      <c r="S17" s="2" t="s">
        <v>73</v>
      </c>
      <c r="T17" s="2" t="str">
        <f t="shared" si="3"/>
        <v>val_mma_acuan_pembanding</v>
      </c>
      <c r="U17" s="2" t="s">
        <v>74</v>
      </c>
      <c r="V17" s="2" t="str">
        <f t="shared" si="5"/>
        <v>$form_name[191] = "val_mma_acuan_pembanding";</v>
      </c>
      <c r="X17" t="s">
        <v>79</v>
      </c>
      <c r="Y17" t="s">
        <v>63</v>
      </c>
      <c r="Z17" t="str">
        <f t="shared" si="4"/>
        <v>public ACUAN_PEMBANDING;</v>
      </c>
    </row>
    <row r="18" spans="1:26" x14ac:dyDescent="0.25">
      <c r="A18" s="3" t="s">
        <v>76</v>
      </c>
      <c r="B18" s="3">
        <v>192</v>
      </c>
      <c r="C18" s="3" t="s">
        <v>77</v>
      </c>
      <c r="D18" s="4" t="s">
        <v>64</v>
      </c>
      <c r="E18" s="3" t="s">
        <v>16</v>
      </c>
      <c r="F18" s="3" t="s">
        <v>63</v>
      </c>
      <c r="G18" s="2" t="str">
        <f t="shared" si="1"/>
        <v>$data[$form_name[192]] = $result-&gt;ACUAN_PEMBANDING_KETERANGAN;</v>
      </c>
      <c r="H18" s="2" t="s">
        <v>78</v>
      </c>
      <c r="I18" s="2" t="str">
        <f t="shared" si="2"/>
        <v>$data[$form_name[192]] = "";</v>
      </c>
      <c r="K18" s="3" t="s">
        <v>65</v>
      </c>
      <c r="L18" s="3" t="str">
        <f t="shared" si="0"/>
        <v>val_mma_acuan_pembanding_keterangan</v>
      </c>
      <c r="M18" s="3" t="str">
        <f t="shared" si="6"/>
        <v>val_mma_acuan_pembanding_keterangan</v>
      </c>
      <c r="O18" s="2" t="s">
        <v>71</v>
      </c>
      <c r="P18" s="2">
        <v>192</v>
      </c>
      <c r="Q18" s="2" t="s">
        <v>72</v>
      </c>
      <c r="R18" s="2" t="s">
        <v>75</v>
      </c>
      <c r="S18" s="2" t="s">
        <v>73</v>
      </c>
      <c r="T18" s="2" t="str">
        <f t="shared" si="3"/>
        <v>val_mma_acuan_pembanding_keterangan</v>
      </c>
      <c r="U18" s="2" t="s">
        <v>74</v>
      </c>
      <c r="V18" s="2" t="str">
        <f t="shared" si="5"/>
        <v>$form_name[192] = "val_mma_acuan_pembanding_keterangan";</v>
      </c>
      <c r="X18" t="s">
        <v>79</v>
      </c>
      <c r="Y18" t="s">
        <v>63</v>
      </c>
      <c r="Z18" t="str">
        <f t="shared" si="4"/>
        <v>public ACUAN_PEMBANDING_KETERANGAN;</v>
      </c>
    </row>
    <row r="19" spans="1:26" x14ac:dyDescent="0.25">
      <c r="A19" s="3" t="s">
        <v>76</v>
      </c>
      <c r="B19" s="3">
        <v>193</v>
      </c>
      <c r="C19" s="3" t="s">
        <v>77</v>
      </c>
      <c r="D19" s="4" t="s">
        <v>64</v>
      </c>
      <c r="E19" s="3" t="s">
        <v>17</v>
      </c>
      <c r="F19" s="3" t="s">
        <v>63</v>
      </c>
      <c r="G19" s="2" t="str">
        <f t="shared" si="1"/>
        <v>$data[$form_name[193]] = $result-&gt;BATASAN_VARIABEL;</v>
      </c>
      <c r="H19" s="2" t="s">
        <v>78</v>
      </c>
      <c r="I19" s="2" t="str">
        <f t="shared" si="2"/>
        <v>$data[$form_name[193]] = "";</v>
      </c>
      <c r="K19" s="3" t="s">
        <v>65</v>
      </c>
      <c r="L19" s="3" t="str">
        <f t="shared" si="0"/>
        <v>val_mma_batasan_variabel</v>
      </c>
      <c r="M19" s="3" t="str">
        <f t="shared" si="6"/>
        <v>val_mma_batasan_variabel</v>
      </c>
      <c r="O19" s="2" t="s">
        <v>71</v>
      </c>
      <c r="P19" s="2">
        <v>193</v>
      </c>
      <c r="Q19" s="2" t="s">
        <v>72</v>
      </c>
      <c r="R19" s="2" t="s">
        <v>75</v>
      </c>
      <c r="S19" s="2" t="s">
        <v>73</v>
      </c>
      <c r="T19" s="2" t="str">
        <f t="shared" si="3"/>
        <v>val_mma_batasan_variabel</v>
      </c>
      <c r="U19" s="2" t="s">
        <v>74</v>
      </c>
      <c r="V19" s="2" t="str">
        <f t="shared" si="5"/>
        <v>$form_name[193] = "val_mma_batasan_variabel";</v>
      </c>
      <c r="X19" t="s">
        <v>79</v>
      </c>
      <c r="Y19" t="s">
        <v>63</v>
      </c>
      <c r="Z19" t="str">
        <f t="shared" si="4"/>
        <v>public BATASAN_VARIABEL;</v>
      </c>
    </row>
    <row r="20" spans="1:26" x14ac:dyDescent="0.25">
      <c r="A20" s="3" t="s">
        <v>76</v>
      </c>
      <c r="B20" s="3">
        <v>194</v>
      </c>
      <c r="C20" s="3" t="s">
        <v>77</v>
      </c>
      <c r="D20" s="4" t="s">
        <v>64</v>
      </c>
      <c r="E20" s="3" t="s">
        <v>18</v>
      </c>
      <c r="F20" s="3" t="s">
        <v>63</v>
      </c>
      <c r="G20" s="2" t="str">
        <f t="shared" si="1"/>
        <v>$data[$form_name[194]] = $result-&gt;PANDUAN_ASESMEN;</v>
      </c>
      <c r="H20" s="2" t="s">
        <v>78</v>
      </c>
      <c r="I20" s="2" t="str">
        <f t="shared" si="2"/>
        <v>$data[$form_name[194]] = "";</v>
      </c>
      <c r="K20" s="3" t="s">
        <v>65</v>
      </c>
      <c r="L20" s="3" t="str">
        <f t="shared" si="0"/>
        <v>val_mma_panduan_asesmen</v>
      </c>
      <c r="M20" s="3" t="str">
        <f t="shared" si="6"/>
        <v>val_mma_panduan_asesmen</v>
      </c>
      <c r="O20" s="2" t="s">
        <v>71</v>
      </c>
      <c r="P20" s="2">
        <v>194</v>
      </c>
      <c r="Q20" s="2" t="s">
        <v>72</v>
      </c>
      <c r="R20" s="2" t="s">
        <v>75</v>
      </c>
      <c r="S20" s="2" t="s">
        <v>73</v>
      </c>
      <c r="T20" s="2" t="str">
        <f t="shared" si="3"/>
        <v>val_mma_panduan_asesmen</v>
      </c>
      <c r="U20" s="2" t="s">
        <v>74</v>
      </c>
      <c r="V20" s="2" t="str">
        <f t="shared" si="5"/>
        <v>$form_name[194] = "val_mma_panduan_asesmen";</v>
      </c>
      <c r="X20" t="s">
        <v>79</v>
      </c>
      <c r="Y20" t="s">
        <v>63</v>
      </c>
      <c r="Z20" t="str">
        <f t="shared" si="4"/>
        <v>public PANDUAN_ASESMEN;</v>
      </c>
    </row>
    <row r="21" spans="1:26" x14ac:dyDescent="0.25">
      <c r="A21" s="3" t="s">
        <v>76</v>
      </c>
      <c r="B21" s="3">
        <v>195</v>
      </c>
      <c r="C21" s="3" t="s">
        <v>77</v>
      </c>
      <c r="D21" s="4" t="s">
        <v>64</v>
      </c>
      <c r="E21" s="3" t="s">
        <v>19</v>
      </c>
      <c r="F21" s="3" t="s">
        <v>63</v>
      </c>
      <c r="G21" s="2" t="str">
        <f t="shared" si="1"/>
        <v>$data[$form_name[195]] = $result-&gt;PERSETUJUAN_ASESOR;</v>
      </c>
      <c r="H21" s="2" t="s">
        <v>78</v>
      </c>
      <c r="I21" s="2" t="str">
        <f t="shared" si="2"/>
        <v>$data[$form_name[195]] = "";</v>
      </c>
      <c r="K21" s="3" t="s">
        <v>65</v>
      </c>
      <c r="L21" s="3" t="str">
        <f t="shared" si="0"/>
        <v>val_mma_persetujuan_asesor</v>
      </c>
      <c r="M21" s="3" t="str">
        <f t="shared" si="6"/>
        <v>val_mma_persetujuan_asesor</v>
      </c>
      <c r="O21" s="2" t="s">
        <v>71</v>
      </c>
      <c r="P21" s="2">
        <v>195</v>
      </c>
      <c r="Q21" s="2" t="s">
        <v>72</v>
      </c>
      <c r="R21" s="2" t="s">
        <v>75</v>
      </c>
      <c r="S21" s="2" t="s">
        <v>73</v>
      </c>
      <c r="T21" s="2" t="str">
        <f t="shared" si="3"/>
        <v>val_mma_persetujuan_asesor</v>
      </c>
      <c r="U21" s="2" t="s">
        <v>74</v>
      </c>
      <c r="V21" s="2" t="str">
        <f t="shared" si="5"/>
        <v>$form_name[195] = "val_mma_persetujuan_asesor";</v>
      </c>
      <c r="X21" t="s">
        <v>79</v>
      </c>
      <c r="Y21" t="s">
        <v>63</v>
      </c>
      <c r="Z21" t="str">
        <f t="shared" si="4"/>
        <v>public PERSETUJUAN_ASESOR;</v>
      </c>
    </row>
    <row r="22" spans="1:26" x14ac:dyDescent="0.25">
      <c r="A22" s="3" t="s">
        <v>76</v>
      </c>
      <c r="B22" s="3">
        <v>196</v>
      </c>
      <c r="C22" s="3" t="s">
        <v>77</v>
      </c>
      <c r="D22" s="4" t="s">
        <v>64</v>
      </c>
      <c r="E22" s="3" t="s">
        <v>20</v>
      </c>
      <c r="F22" s="3" t="s">
        <v>63</v>
      </c>
      <c r="G22" s="2" t="str">
        <f t="shared" si="1"/>
        <v>$data[$form_name[196]] = $result-&gt;PERSETUJUAN_ASESOR_DTM;</v>
      </c>
      <c r="H22" s="2" t="s">
        <v>78</v>
      </c>
      <c r="I22" s="2" t="str">
        <f t="shared" si="2"/>
        <v>$data[$form_name[196]] = "";</v>
      </c>
      <c r="K22" s="3" t="s">
        <v>65</v>
      </c>
      <c r="L22" s="3" t="str">
        <f t="shared" si="0"/>
        <v>val_mma_persetujuan_asesor_dtm</v>
      </c>
      <c r="M22" s="3" t="str">
        <f t="shared" si="6"/>
        <v>val_mma_persetujuan_asesor_dtm</v>
      </c>
      <c r="O22" s="2" t="s">
        <v>71</v>
      </c>
      <c r="P22" s="2">
        <v>196</v>
      </c>
      <c r="Q22" s="2" t="s">
        <v>72</v>
      </c>
      <c r="R22" s="2" t="s">
        <v>75</v>
      </c>
      <c r="S22" s="2" t="s">
        <v>73</v>
      </c>
      <c r="T22" s="2" t="str">
        <f t="shared" si="3"/>
        <v>val_mma_persetujuan_asesor_dtm</v>
      </c>
      <c r="U22" s="2" t="s">
        <v>74</v>
      </c>
      <c r="V22" s="2" t="str">
        <f t="shared" si="5"/>
        <v>$form_name[196] = "val_mma_persetujuan_asesor_dtm";</v>
      </c>
      <c r="X22" t="s">
        <v>79</v>
      </c>
      <c r="Y22" t="s">
        <v>63</v>
      </c>
      <c r="Z22" t="str">
        <f t="shared" si="4"/>
        <v>public PERSETUJUAN_ASESOR_DTM;</v>
      </c>
    </row>
    <row r="23" spans="1:26" x14ac:dyDescent="0.25">
      <c r="A23" s="3" t="s">
        <v>76</v>
      </c>
      <c r="B23" s="3">
        <v>197</v>
      </c>
      <c r="C23" s="3" t="s">
        <v>77</v>
      </c>
      <c r="D23" s="4" t="s">
        <v>64</v>
      </c>
      <c r="E23" s="3" t="s">
        <v>21</v>
      </c>
      <c r="F23" s="3" t="s">
        <v>63</v>
      </c>
      <c r="G23" s="2" t="str">
        <f t="shared" si="1"/>
        <v>$data[$form_name[197]] = $result-&gt;PERSETUJUAN_PENYEDIA;</v>
      </c>
      <c r="H23" s="2" t="s">
        <v>78</v>
      </c>
      <c r="I23" s="2" t="str">
        <f t="shared" si="2"/>
        <v>$data[$form_name[197]] = "";</v>
      </c>
      <c r="K23" s="3" t="s">
        <v>65</v>
      </c>
      <c r="L23" s="3" t="str">
        <f t="shared" si="0"/>
        <v>val_mma_persetujuan_penyedia</v>
      </c>
      <c r="M23" s="3" t="str">
        <f t="shared" si="6"/>
        <v>val_mma_persetujuan_penyedia</v>
      </c>
      <c r="O23" s="2" t="s">
        <v>71</v>
      </c>
      <c r="P23" s="2">
        <v>197</v>
      </c>
      <c r="Q23" s="2" t="s">
        <v>72</v>
      </c>
      <c r="R23" s="2" t="s">
        <v>75</v>
      </c>
      <c r="S23" s="2" t="s">
        <v>73</v>
      </c>
      <c r="T23" s="2" t="str">
        <f t="shared" si="3"/>
        <v>val_mma_persetujuan_penyedia</v>
      </c>
      <c r="U23" s="2" t="s">
        <v>74</v>
      </c>
      <c r="V23" s="2" t="str">
        <f t="shared" si="5"/>
        <v>$form_name[197] = "val_mma_persetujuan_penyedia";</v>
      </c>
      <c r="X23" t="s">
        <v>79</v>
      </c>
      <c r="Y23" t="s">
        <v>63</v>
      </c>
      <c r="Z23" t="str">
        <f t="shared" si="4"/>
        <v>public PERSETUJUAN_PENYEDIA;</v>
      </c>
    </row>
    <row r="24" spans="1:26" x14ac:dyDescent="0.25">
      <c r="A24" s="3" t="s">
        <v>76</v>
      </c>
      <c r="B24" s="3">
        <v>198</v>
      </c>
      <c r="C24" s="3" t="s">
        <v>77</v>
      </c>
      <c r="D24" s="4" t="s">
        <v>64</v>
      </c>
      <c r="E24" s="3" t="s">
        <v>22</v>
      </c>
      <c r="F24" s="3" t="s">
        <v>63</v>
      </c>
      <c r="G24" s="2" t="str">
        <f t="shared" si="1"/>
        <v>$data[$form_name[198]] = $result-&gt;PERSETUJUAN_PENYEDIA_DTM;</v>
      </c>
      <c r="H24" s="2" t="s">
        <v>78</v>
      </c>
      <c r="I24" s="2" t="str">
        <f t="shared" si="2"/>
        <v>$data[$form_name[198]] = "";</v>
      </c>
      <c r="K24" s="3" t="s">
        <v>65</v>
      </c>
      <c r="L24" s="3" t="str">
        <f t="shared" si="0"/>
        <v>val_mma_persetujuan_penyedia_dtm</v>
      </c>
      <c r="M24" s="3" t="str">
        <f t="shared" si="6"/>
        <v>val_mma_persetujuan_penyedia_dtm</v>
      </c>
      <c r="O24" s="2" t="s">
        <v>71</v>
      </c>
      <c r="P24" s="2">
        <v>198</v>
      </c>
      <c r="Q24" s="2" t="s">
        <v>72</v>
      </c>
      <c r="R24" s="2" t="s">
        <v>75</v>
      </c>
      <c r="S24" s="2" t="s">
        <v>73</v>
      </c>
      <c r="T24" s="2" t="str">
        <f t="shared" si="3"/>
        <v>val_mma_persetujuan_penyedia_dtm</v>
      </c>
      <c r="U24" s="2" t="s">
        <v>74</v>
      </c>
      <c r="V24" s="2" t="str">
        <f t="shared" si="5"/>
        <v>$form_name[198] = "val_mma_persetujuan_penyedia_dtm";</v>
      </c>
      <c r="X24" t="s">
        <v>79</v>
      </c>
      <c r="Y24" t="s">
        <v>63</v>
      </c>
      <c r="Z24" t="str">
        <f t="shared" si="4"/>
        <v>public PERSETUJUAN_PENYEDIA_DTM;</v>
      </c>
    </row>
    <row r="25" spans="1:26" x14ac:dyDescent="0.25">
      <c r="A25" s="3" t="s">
        <v>76</v>
      </c>
      <c r="B25" s="3">
        <v>199</v>
      </c>
      <c r="C25" s="3" t="s">
        <v>77</v>
      </c>
      <c r="D25" s="4" t="s">
        <v>64</v>
      </c>
      <c r="E25" s="3" t="s">
        <v>23</v>
      </c>
      <c r="F25" s="3" t="s">
        <v>63</v>
      </c>
      <c r="G25" s="2" t="str">
        <f t="shared" si="1"/>
        <v>$data[$form_name[199]] = $result-&gt;PERSETUJUAN_TUK;</v>
      </c>
      <c r="H25" s="2" t="s">
        <v>78</v>
      </c>
      <c r="I25" s="2" t="str">
        <f t="shared" si="2"/>
        <v>$data[$form_name[199]] = "";</v>
      </c>
      <c r="K25" s="3" t="s">
        <v>65</v>
      </c>
      <c r="L25" s="3" t="str">
        <f t="shared" si="0"/>
        <v>val_mma_persetujuan_tuk</v>
      </c>
      <c r="M25" s="3" t="str">
        <f t="shared" si="6"/>
        <v>val_mma_persetujuan_tuk</v>
      </c>
      <c r="O25" s="2" t="s">
        <v>71</v>
      </c>
      <c r="P25" s="2">
        <v>199</v>
      </c>
      <c r="Q25" s="2" t="s">
        <v>72</v>
      </c>
      <c r="R25" s="2" t="s">
        <v>75</v>
      </c>
      <c r="S25" s="2" t="s">
        <v>73</v>
      </c>
      <c r="T25" s="2" t="str">
        <f t="shared" si="3"/>
        <v>val_mma_persetujuan_tuk</v>
      </c>
      <c r="U25" s="2" t="s">
        <v>74</v>
      </c>
      <c r="V25" s="2" t="str">
        <f t="shared" si="5"/>
        <v>$form_name[199] = "val_mma_persetujuan_tuk";</v>
      </c>
      <c r="X25" t="s">
        <v>79</v>
      </c>
      <c r="Y25" t="s">
        <v>63</v>
      </c>
      <c r="Z25" t="str">
        <f t="shared" si="4"/>
        <v>public PERSETUJUAN_TUK;</v>
      </c>
    </row>
    <row r="26" spans="1:26" x14ac:dyDescent="0.25">
      <c r="A26" s="3" t="s">
        <v>76</v>
      </c>
      <c r="B26" s="3">
        <v>200</v>
      </c>
      <c r="C26" s="3" t="s">
        <v>77</v>
      </c>
      <c r="D26" s="4" t="s">
        <v>64</v>
      </c>
      <c r="E26" s="3" t="s">
        <v>24</v>
      </c>
      <c r="F26" s="3" t="s">
        <v>63</v>
      </c>
      <c r="G26" s="2" t="str">
        <f t="shared" si="1"/>
        <v>$data[$form_name[200]] = $result-&gt;PERSETUJUAN_TUK_DTM;</v>
      </c>
      <c r="H26" s="2" t="s">
        <v>78</v>
      </c>
      <c r="I26" s="2" t="str">
        <f t="shared" si="2"/>
        <v>$data[$form_name[200]] = "";</v>
      </c>
      <c r="K26" s="3" t="s">
        <v>65</v>
      </c>
      <c r="L26" s="3" t="str">
        <f t="shared" si="0"/>
        <v>val_mma_persetujuan_tuk_dtm</v>
      </c>
      <c r="M26" s="3" t="str">
        <f t="shared" si="6"/>
        <v>val_mma_persetujuan_tuk_dtm</v>
      </c>
      <c r="O26" s="2" t="s">
        <v>71</v>
      </c>
      <c r="P26" s="2">
        <v>200</v>
      </c>
      <c r="Q26" s="2" t="s">
        <v>72</v>
      </c>
      <c r="R26" s="2" t="s">
        <v>75</v>
      </c>
      <c r="S26" s="2" t="s">
        <v>73</v>
      </c>
      <c r="T26" s="2" t="str">
        <f t="shared" si="3"/>
        <v>val_mma_persetujuan_tuk_dtm</v>
      </c>
      <c r="U26" s="2" t="s">
        <v>74</v>
      </c>
      <c r="V26" s="2" t="str">
        <f t="shared" si="5"/>
        <v>$form_name[200] = "val_mma_persetujuan_tuk_dtm";</v>
      </c>
      <c r="X26" t="s">
        <v>79</v>
      </c>
      <c r="Y26" t="s">
        <v>63</v>
      </c>
      <c r="Z26" t="str">
        <f t="shared" si="4"/>
        <v>public PERSETUJUAN_TUK_DTM;</v>
      </c>
    </row>
    <row r="27" spans="1:26" x14ac:dyDescent="0.25">
      <c r="A27" s="3" t="s">
        <v>76</v>
      </c>
      <c r="B27" s="3">
        <v>201</v>
      </c>
      <c r="C27" s="3" t="s">
        <v>77</v>
      </c>
      <c r="D27" s="4" t="s">
        <v>64</v>
      </c>
      <c r="E27" s="3" t="s">
        <v>25</v>
      </c>
      <c r="F27" s="3" t="s">
        <v>63</v>
      </c>
      <c r="G27" s="2" t="str">
        <f t="shared" si="1"/>
        <v>$data[$form_name[201]] = $result-&gt;TANGGAL_UJI_KOMPETENSI;</v>
      </c>
      <c r="H27" s="2" t="s">
        <v>78</v>
      </c>
      <c r="I27" s="2" t="str">
        <f t="shared" si="2"/>
        <v>$data[$form_name[201]] = "";</v>
      </c>
      <c r="K27" s="3" t="s">
        <v>65</v>
      </c>
      <c r="L27" s="3" t="str">
        <f t="shared" si="0"/>
        <v>val_mma_tanggal_uji_kompetensi</v>
      </c>
      <c r="M27" s="3" t="str">
        <f t="shared" si="6"/>
        <v>val_mma_tanggal_uji_kompetensi</v>
      </c>
      <c r="O27" s="2" t="s">
        <v>71</v>
      </c>
      <c r="P27" s="2">
        <v>201</v>
      </c>
      <c r="Q27" s="2" t="s">
        <v>72</v>
      </c>
      <c r="R27" s="2" t="s">
        <v>75</v>
      </c>
      <c r="S27" s="2" t="s">
        <v>73</v>
      </c>
      <c r="T27" s="2" t="str">
        <f t="shared" si="3"/>
        <v>val_mma_tanggal_uji_kompetensi</v>
      </c>
      <c r="U27" s="2" t="s">
        <v>74</v>
      </c>
      <c r="V27" s="2" t="str">
        <f t="shared" si="5"/>
        <v>$form_name[201] = "val_mma_tanggal_uji_kompetensi";</v>
      </c>
      <c r="X27" t="s">
        <v>79</v>
      </c>
      <c r="Y27" t="s">
        <v>63</v>
      </c>
      <c r="Z27" t="str">
        <f t="shared" si="4"/>
        <v>public TANGGAL_UJI_KOMPETENSI;</v>
      </c>
    </row>
    <row r="28" spans="1:26" x14ac:dyDescent="0.25">
      <c r="A28" s="3" t="s">
        <v>76</v>
      </c>
      <c r="B28" s="3">
        <v>202</v>
      </c>
      <c r="C28" s="3" t="s">
        <v>77</v>
      </c>
      <c r="D28" s="4" t="s">
        <v>64</v>
      </c>
      <c r="E28" s="3" t="s">
        <v>26</v>
      </c>
      <c r="F28" s="3" t="s">
        <v>63</v>
      </c>
      <c r="G28" s="2" t="str">
        <f t="shared" si="1"/>
        <v>$data[$form_name[202]] = $result-&gt;DURASI_OBSERVASI_START;</v>
      </c>
      <c r="H28" s="2" t="s">
        <v>78</v>
      </c>
      <c r="I28" s="2" t="str">
        <f t="shared" si="2"/>
        <v>$data[$form_name[202]] = "";</v>
      </c>
      <c r="K28" s="3" t="s">
        <v>65</v>
      </c>
      <c r="L28" s="3" t="str">
        <f t="shared" si="0"/>
        <v>val_mma_durasi_observasi_start</v>
      </c>
      <c r="M28" s="3" t="str">
        <f t="shared" si="6"/>
        <v>val_mma_durasi_observasi_start</v>
      </c>
      <c r="O28" s="2" t="s">
        <v>71</v>
      </c>
      <c r="P28" s="2">
        <v>202</v>
      </c>
      <c r="Q28" s="2" t="s">
        <v>72</v>
      </c>
      <c r="R28" s="2" t="s">
        <v>75</v>
      </c>
      <c r="S28" s="2" t="s">
        <v>73</v>
      </c>
      <c r="T28" s="2" t="str">
        <f t="shared" si="3"/>
        <v>val_mma_durasi_observasi_start</v>
      </c>
      <c r="U28" s="2" t="s">
        <v>74</v>
      </c>
      <c r="V28" s="2" t="str">
        <f t="shared" si="5"/>
        <v>$form_name[202] = "val_mma_durasi_observasi_start";</v>
      </c>
      <c r="X28" t="s">
        <v>79</v>
      </c>
      <c r="Y28" t="s">
        <v>63</v>
      </c>
      <c r="Z28" t="str">
        <f t="shared" si="4"/>
        <v>public DURASI_OBSERVASI_START;</v>
      </c>
    </row>
    <row r="29" spans="1:26" x14ac:dyDescent="0.25">
      <c r="A29" s="3" t="s">
        <v>76</v>
      </c>
      <c r="B29" s="3">
        <v>203</v>
      </c>
      <c r="C29" s="3" t="s">
        <v>77</v>
      </c>
      <c r="D29" s="4" t="s">
        <v>64</v>
      </c>
      <c r="E29" s="3" t="s">
        <v>27</v>
      </c>
      <c r="F29" s="3" t="s">
        <v>63</v>
      </c>
      <c r="G29" s="2" t="str">
        <f t="shared" si="1"/>
        <v>$data[$form_name[203]] = $result-&gt;DURASI_OBSERVASI_END;</v>
      </c>
      <c r="H29" s="2" t="s">
        <v>78</v>
      </c>
      <c r="I29" s="2" t="str">
        <f t="shared" si="2"/>
        <v>$data[$form_name[203]] = "";</v>
      </c>
      <c r="K29" s="3" t="s">
        <v>65</v>
      </c>
      <c r="L29" s="3" t="str">
        <f t="shared" si="0"/>
        <v>val_mma_durasi_observasi_end</v>
      </c>
      <c r="M29" s="3" t="str">
        <f t="shared" si="6"/>
        <v>val_mma_durasi_observasi_end</v>
      </c>
      <c r="O29" s="2" t="s">
        <v>71</v>
      </c>
      <c r="P29" s="2">
        <v>203</v>
      </c>
      <c r="Q29" s="2" t="s">
        <v>72</v>
      </c>
      <c r="R29" s="2" t="s">
        <v>75</v>
      </c>
      <c r="S29" s="2" t="s">
        <v>73</v>
      </c>
      <c r="T29" s="2" t="str">
        <f t="shared" si="3"/>
        <v>val_mma_durasi_observasi_end</v>
      </c>
      <c r="U29" s="2" t="s">
        <v>74</v>
      </c>
      <c r="V29" s="2" t="str">
        <f t="shared" si="5"/>
        <v>$form_name[203] = "val_mma_durasi_observasi_end";</v>
      </c>
      <c r="X29" t="s">
        <v>79</v>
      </c>
      <c r="Y29" t="s">
        <v>63</v>
      </c>
      <c r="Z29" t="str">
        <f t="shared" si="4"/>
        <v>public DURASI_OBSERVASI_END;</v>
      </c>
    </row>
    <row r="30" spans="1:26" x14ac:dyDescent="0.25">
      <c r="A30" s="3" t="s">
        <v>76</v>
      </c>
      <c r="B30" s="3">
        <v>204</v>
      </c>
      <c r="C30" s="3" t="s">
        <v>77</v>
      </c>
      <c r="D30" s="4" t="s">
        <v>64</v>
      </c>
      <c r="E30" s="3" t="s">
        <v>28</v>
      </c>
      <c r="F30" s="3" t="s">
        <v>63</v>
      </c>
      <c r="G30" s="2" t="str">
        <f t="shared" si="1"/>
        <v>$data[$form_name[204]] = $result-&gt;DURASI_TES_LISAN_START;</v>
      </c>
      <c r="H30" s="2" t="s">
        <v>78</v>
      </c>
      <c r="I30" s="2" t="str">
        <f t="shared" si="2"/>
        <v>$data[$form_name[204]] = "";</v>
      </c>
      <c r="K30" s="3" t="s">
        <v>65</v>
      </c>
      <c r="L30" s="3" t="str">
        <f t="shared" si="0"/>
        <v>val_mma_durasi_tes_lisan_start</v>
      </c>
      <c r="M30" s="3" t="str">
        <f t="shared" si="6"/>
        <v>val_mma_durasi_tes_lisan_start</v>
      </c>
      <c r="O30" s="2" t="s">
        <v>71</v>
      </c>
      <c r="P30" s="2">
        <v>204</v>
      </c>
      <c r="Q30" s="2" t="s">
        <v>72</v>
      </c>
      <c r="R30" s="2" t="s">
        <v>75</v>
      </c>
      <c r="S30" s="2" t="s">
        <v>73</v>
      </c>
      <c r="T30" s="2" t="str">
        <f t="shared" si="3"/>
        <v>val_mma_durasi_tes_lisan_start</v>
      </c>
      <c r="U30" s="2" t="s">
        <v>74</v>
      </c>
      <c r="V30" s="2" t="str">
        <f t="shared" si="5"/>
        <v>$form_name[204] = "val_mma_durasi_tes_lisan_start";</v>
      </c>
      <c r="X30" t="s">
        <v>79</v>
      </c>
      <c r="Y30" t="s">
        <v>63</v>
      </c>
      <c r="Z30" t="str">
        <f t="shared" si="4"/>
        <v>public DURASI_TES_LISAN_START;</v>
      </c>
    </row>
    <row r="31" spans="1:26" x14ac:dyDescent="0.25">
      <c r="A31" s="3" t="s">
        <v>76</v>
      </c>
      <c r="B31" s="3">
        <v>205</v>
      </c>
      <c r="C31" s="3" t="s">
        <v>77</v>
      </c>
      <c r="D31" s="4" t="s">
        <v>64</v>
      </c>
      <c r="E31" s="3" t="s">
        <v>29</v>
      </c>
      <c r="F31" s="3" t="s">
        <v>63</v>
      </c>
      <c r="G31" s="2" t="str">
        <f t="shared" si="1"/>
        <v>$data[$form_name[205]] = $result-&gt;DURASI_TES_LISAN_END;</v>
      </c>
      <c r="H31" s="2" t="s">
        <v>78</v>
      </c>
      <c r="I31" s="2" t="str">
        <f t="shared" si="2"/>
        <v>$data[$form_name[205]] = "";</v>
      </c>
      <c r="K31" s="3" t="s">
        <v>65</v>
      </c>
      <c r="L31" s="3" t="str">
        <f t="shared" si="0"/>
        <v>val_mma_durasi_tes_lisan_end</v>
      </c>
      <c r="M31" s="3" t="str">
        <f t="shared" si="6"/>
        <v>val_mma_durasi_tes_lisan_end</v>
      </c>
      <c r="O31" s="2" t="s">
        <v>71</v>
      </c>
      <c r="P31" s="2">
        <v>205</v>
      </c>
      <c r="Q31" s="2" t="s">
        <v>72</v>
      </c>
      <c r="R31" s="2" t="s">
        <v>75</v>
      </c>
      <c r="S31" s="2" t="s">
        <v>73</v>
      </c>
      <c r="T31" s="2" t="str">
        <f t="shared" si="3"/>
        <v>val_mma_durasi_tes_lisan_end</v>
      </c>
      <c r="U31" s="2" t="s">
        <v>74</v>
      </c>
      <c r="V31" s="2" t="str">
        <f t="shared" si="5"/>
        <v>$form_name[205] = "val_mma_durasi_tes_lisan_end";</v>
      </c>
      <c r="X31" t="s">
        <v>79</v>
      </c>
      <c r="Y31" t="s">
        <v>63</v>
      </c>
      <c r="Z31" t="str">
        <f t="shared" si="4"/>
        <v>public DURASI_TES_LISAN_END;</v>
      </c>
    </row>
    <row r="32" spans="1:26" x14ac:dyDescent="0.25">
      <c r="A32" s="3" t="s">
        <v>76</v>
      </c>
      <c r="B32" s="3">
        <v>206</v>
      </c>
      <c r="C32" s="3" t="s">
        <v>77</v>
      </c>
      <c r="D32" s="4" t="s">
        <v>64</v>
      </c>
      <c r="E32" s="3" t="s">
        <v>30</v>
      </c>
      <c r="F32" s="3" t="s">
        <v>63</v>
      </c>
      <c r="G32" s="2" t="str">
        <f t="shared" si="1"/>
        <v>$data[$form_name[206]] = $result-&gt;LOKASI_ASESMEN;</v>
      </c>
      <c r="H32" s="2" t="s">
        <v>78</v>
      </c>
      <c r="I32" s="2" t="str">
        <f t="shared" si="2"/>
        <v>$data[$form_name[206]] = "";</v>
      </c>
      <c r="K32" s="3" t="s">
        <v>65</v>
      </c>
      <c r="L32" s="3" t="str">
        <f t="shared" si="0"/>
        <v>val_mma_lokasi_asesmen</v>
      </c>
      <c r="M32" s="3" t="str">
        <f t="shared" si="6"/>
        <v>val_mma_lokasi_asesmen</v>
      </c>
      <c r="O32" s="2" t="s">
        <v>71</v>
      </c>
      <c r="P32" s="2">
        <v>206</v>
      </c>
      <c r="Q32" s="2" t="s">
        <v>72</v>
      </c>
      <c r="R32" s="2" t="s">
        <v>75</v>
      </c>
      <c r="S32" s="2" t="s">
        <v>73</v>
      </c>
      <c r="T32" s="2" t="str">
        <f t="shared" si="3"/>
        <v>val_mma_lokasi_asesmen</v>
      </c>
      <c r="U32" s="2" t="s">
        <v>74</v>
      </c>
      <c r="V32" s="2" t="str">
        <f t="shared" si="5"/>
        <v>$form_name[206] = "val_mma_lokasi_asesmen";</v>
      </c>
      <c r="X32" t="s">
        <v>79</v>
      </c>
      <c r="Y32" t="s">
        <v>63</v>
      </c>
      <c r="Z32" t="str">
        <f t="shared" si="4"/>
        <v>public LOKASI_ASESMEN;</v>
      </c>
    </row>
    <row r="33" spans="1:26" x14ac:dyDescent="0.25">
      <c r="A33" s="3" t="s">
        <v>76</v>
      </c>
      <c r="B33" s="3">
        <v>207</v>
      </c>
      <c r="C33" s="3" t="s">
        <v>77</v>
      </c>
      <c r="D33" s="4" t="s">
        <v>64</v>
      </c>
      <c r="E33" s="3" t="s">
        <v>31</v>
      </c>
      <c r="F33" s="3" t="s">
        <v>63</v>
      </c>
      <c r="G33" s="2" t="str">
        <f t="shared" si="1"/>
        <v>$data[$form_name[207]] = $result-&gt;3_1_KARAKTERISTIK_PESERTA;</v>
      </c>
      <c r="H33" s="2" t="s">
        <v>78</v>
      </c>
      <c r="I33" s="2" t="str">
        <f t="shared" si="2"/>
        <v>$data[$form_name[207]] = "";</v>
      </c>
      <c r="K33" s="3" t="s">
        <v>65</v>
      </c>
      <c r="L33" s="3" t="str">
        <f t="shared" si="0"/>
        <v>val_mma_3_1_karakteristik_peserta</v>
      </c>
      <c r="M33" s="3" t="str">
        <f t="shared" si="6"/>
        <v>val_mma_3_1_karakteristik_peserta</v>
      </c>
      <c r="O33" s="2" t="s">
        <v>71</v>
      </c>
      <c r="P33" s="2">
        <v>207</v>
      </c>
      <c r="Q33" s="2" t="s">
        <v>72</v>
      </c>
      <c r="R33" s="2" t="s">
        <v>75</v>
      </c>
      <c r="S33" s="2" t="s">
        <v>73</v>
      </c>
      <c r="T33" s="2" t="str">
        <f t="shared" si="3"/>
        <v>val_mma_3_1_karakteristik_peserta</v>
      </c>
      <c r="U33" s="2" t="s">
        <v>74</v>
      </c>
      <c r="V33" s="2" t="str">
        <f t="shared" si="5"/>
        <v>$form_name[207] = "val_mma_3_1_karakteristik_peserta";</v>
      </c>
      <c r="X33" t="s">
        <v>79</v>
      </c>
      <c r="Y33" t="s">
        <v>63</v>
      </c>
      <c r="Z33" t="str">
        <f t="shared" si="4"/>
        <v>public 3_1_KARAKTERISTIK_PESERTA;</v>
      </c>
    </row>
    <row r="34" spans="1:26" x14ac:dyDescent="0.25">
      <c r="A34" s="3" t="s">
        <v>76</v>
      </c>
      <c r="B34" s="3">
        <v>208</v>
      </c>
      <c r="C34" s="3" t="s">
        <v>77</v>
      </c>
      <c r="D34" s="4" t="s">
        <v>64</v>
      </c>
      <c r="E34" s="3" t="s">
        <v>32</v>
      </c>
      <c r="F34" s="3" t="s">
        <v>63</v>
      </c>
      <c r="G34" s="2" t="str">
        <f t="shared" si="1"/>
        <v>$data[$form_name[208]] = $result-&gt;3_1_PENYESUAIAN_KEBUTUHAN_SPESIFIK;</v>
      </c>
      <c r="H34" s="2" t="s">
        <v>78</v>
      </c>
      <c r="I34" s="2" t="str">
        <f t="shared" si="2"/>
        <v>$data[$form_name[208]] = "";</v>
      </c>
      <c r="K34" s="3" t="s">
        <v>65</v>
      </c>
      <c r="L34" s="3" t="str">
        <f t="shared" ref="L34:L65" si="7">K34&amp;LOWER(E34)</f>
        <v>val_mma_3_1_penyesuaian_kebutuhan_spesifik</v>
      </c>
      <c r="M34" s="3" t="str">
        <f t="shared" si="6"/>
        <v>val_mma_3_1_penyesuaian_kebutuhan_spesifik</v>
      </c>
      <c r="O34" s="2" t="s">
        <v>71</v>
      </c>
      <c r="P34" s="2">
        <v>208</v>
      </c>
      <c r="Q34" s="2" t="s">
        <v>72</v>
      </c>
      <c r="R34" s="2" t="s">
        <v>75</v>
      </c>
      <c r="S34" s="2" t="s">
        <v>73</v>
      </c>
      <c r="T34" s="2" t="str">
        <f t="shared" si="3"/>
        <v>val_mma_3_1_penyesuaian_kebutuhan_spesifik</v>
      </c>
      <c r="U34" s="2" t="s">
        <v>74</v>
      </c>
      <c r="V34" s="2" t="str">
        <f t="shared" si="5"/>
        <v>$form_name[208] = "val_mma_3_1_penyesuaian_kebutuhan_spesifik";</v>
      </c>
      <c r="X34" t="s">
        <v>79</v>
      </c>
      <c r="Y34" t="s">
        <v>63</v>
      </c>
      <c r="Z34" t="str">
        <f t="shared" si="4"/>
        <v>public 3_1_PENYESUAIAN_KEBUTUHAN_SPESIFIK;</v>
      </c>
    </row>
    <row r="35" spans="1:26" x14ac:dyDescent="0.25">
      <c r="A35" s="3" t="s">
        <v>76</v>
      </c>
      <c r="B35" s="3">
        <v>209</v>
      </c>
      <c r="C35" s="3" t="s">
        <v>77</v>
      </c>
      <c r="D35" s="4" t="s">
        <v>64</v>
      </c>
      <c r="E35" s="3" t="s">
        <v>33</v>
      </c>
      <c r="F35" s="3" t="s">
        <v>63</v>
      </c>
      <c r="G35" s="2" t="str">
        <f t="shared" si="1"/>
        <v>$data[$form_name[209]] = $result-&gt;3_2_PADA_BATASAN_VARIABEL;</v>
      </c>
      <c r="H35" s="2" t="s">
        <v>78</v>
      </c>
      <c r="I35" s="2" t="str">
        <f t="shared" si="2"/>
        <v>$data[$form_name[209]] = "";</v>
      </c>
      <c r="K35" s="3" t="s">
        <v>65</v>
      </c>
      <c r="L35" s="3" t="str">
        <f t="shared" si="7"/>
        <v>val_mma_3_2_pada_batasan_variabel</v>
      </c>
      <c r="M35" s="3" t="str">
        <f t="shared" si="6"/>
        <v>val_mma_3_2_pada_batasan_variabel</v>
      </c>
      <c r="O35" s="2" t="s">
        <v>71</v>
      </c>
      <c r="P35" s="2">
        <v>209</v>
      </c>
      <c r="Q35" s="2" t="s">
        <v>72</v>
      </c>
      <c r="R35" s="2" t="s">
        <v>75</v>
      </c>
      <c r="S35" s="2" t="s">
        <v>73</v>
      </c>
      <c r="T35" s="2" t="str">
        <f t="shared" si="3"/>
        <v>val_mma_3_2_pada_batasan_variabel</v>
      </c>
      <c r="U35" s="2" t="s">
        <v>74</v>
      </c>
      <c r="V35" s="2" t="str">
        <f t="shared" si="5"/>
        <v>$form_name[209] = "val_mma_3_2_pada_batasan_variabel";</v>
      </c>
      <c r="X35" t="s">
        <v>79</v>
      </c>
      <c r="Y35" t="s">
        <v>63</v>
      </c>
      <c r="Z35" t="str">
        <f t="shared" si="4"/>
        <v>public 3_2_PADA_BATASAN_VARIABEL;</v>
      </c>
    </row>
    <row r="36" spans="1:26" x14ac:dyDescent="0.25">
      <c r="A36" s="3" t="s">
        <v>76</v>
      </c>
      <c r="B36" s="3">
        <v>210</v>
      </c>
      <c r="C36" s="3" t="s">
        <v>77</v>
      </c>
      <c r="D36" s="4" t="s">
        <v>64</v>
      </c>
      <c r="E36" s="3" t="s">
        <v>34</v>
      </c>
      <c r="F36" s="3" t="s">
        <v>63</v>
      </c>
      <c r="G36" s="2" t="str">
        <f t="shared" si="1"/>
        <v>$data[$form_name[210]] = $result-&gt;3_2_PADA_PANDUAN_PENILAIAN;</v>
      </c>
      <c r="H36" s="2" t="s">
        <v>78</v>
      </c>
      <c r="I36" s="2" t="str">
        <f t="shared" si="2"/>
        <v>$data[$form_name[210]] = "";</v>
      </c>
      <c r="K36" s="3" t="s">
        <v>65</v>
      </c>
      <c r="L36" s="3" t="str">
        <f t="shared" si="7"/>
        <v>val_mma_3_2_pada_panduan_penilaian</v>
      </c>
      <c r="M36" s="3" t="str">
        <f t="shared" si="6"/>
        <v>val_mma_3_2_pada_panduan_penilaian</v>
      </c>
      <c r="O36" s="2" t="s">
        <v>71</v>
      </c>
      <c r="P36" s="2">
        <v>210</v>
      </c>
      <c r="Q36" s="2" t="s">
        <v>72</v>
      </c>
      <c r="R36" s="2" t="s">
        <v>75</v>
      </c>
      <c r="S36" s="2" t="s">
        <v>73</v>
      </c>
      <c r="T36" s="2" t="str">
        <f t="shared" si="3"/>
        <v>val_mma_3_2_pada_panduan_penilaian</v>
      </c>
      <c r="U36" s="2" t="s">
        <v>74</v>
      </c>
      <c r="V36" s="2" t="str">
        <f t="shared" si="5"/>
        <v>$form_name[210] = "val_mma_3_2_pada_panduan_penilaian";</v>
      </c>
      <c r="X36" t="s">
        <v>79</v>
      </c>
      <c r="Y36" t="s">
        <v>63</v>
      </c>
      <c r="Z36" t="str">
        <f t="shared" si="4"/>
        <v>public 3_2_PADA_PANDUAN_PENILAIAN;</v>
      </c>
    </row>
    <row r="37" spans="1:26" x14ac:dyDescent="0.25">
      <c r="A37" s="3" t="s">
        <v>76</v>
      </c>
      <c r="B37" s="3">
        <v>211</v>
      </c>
      <c r="C37" s="3" t="s">
        <v>77</v>
      </c>
      <c r="D37" s="4" t="s">
        <v>64</v>
      </c>
      <c r="E37" s="3" t="s">
        <v>35</v>
      </c>
      <c r="F37" s="3" t="s">
        <v>63</v>
      </c>
      <c r="G37" s="2" t="str">
        <f t="shared" si="1"/>
        <v>$data[$form_name[211]] = $result-&gt;3_3;</v>
      </c>
      <c r="H37" s="2" t="s">
        <v>78</v>
      </c>
      <c r="I37" s="2" t="str">
        <f t="shared" si="2"/>
        <v>$data[$form_name[211]] = "";</v>
      </c>
      <c r="K37" s="3" t="s">
        <v>65</v>
      </c>
      <c r="L37" s="3" t="str">
        <f t="shared" si="7"/>
        <v>val_mma_3_3</v>
      </c>
      <c r="M37" s="3" t="str">
        <f t="shared" si="6"/>
        <v>val_mma_3_3</v>
      </c>
      <c r="O37" s="2" t="s">
        <v>71</v>
      </c>
      <c r="P37" s="2">
        <v>211</v>
      </c>
      <c r="Q37" s="2" t="s">
        <v>72</v>
      </c>
      <c r="R37" s="2" t="s">
        <v>75</v>
      </c>
      <c r="S37" s="2" t="s">
        <v>73</v>
      </c>
      <c r="T37" s="2" t="str">
        <f t="shared" si="3"/>
        <v>val_mma_3_3</v>
      </c>
      <c r="U37" s="2" t="s">
        <v>74</v>
      </c>
      <c r="V37" s="2" t="str">
        <f t="shared" si="5"/>
        <v>$form_name[211] = "val_mma_3_3";</v>
      </c>
      <c r="X37" t="s">
        <v>79</v>
      </c>
      <c r="Y37" t="s">
        <v>63</v>
      </c>
      <c r="Z37" t="str">
        <f t="shared" si="4"/>
        <v>public 3_3;</v>
      </c>
    </row>
    <row r="38" spans="1:26" x14ac:dyDescent="0.25">
      <c r="A38" s="3" t="s">
        <v>76</v>
      </c>
      <c r="B38" s="3">
        <v>212</v>
      </c>
      <c r="C38" s="3" t="s">
        <v>77</v>
      </c>
      <c r="D38" s="4" t="s">
        <v>64</v>
      </c>
      <c r="E38" s="3" t="s">
        <v>36</v>
      </c>
      <c r="F38" s="3" t="s">
        <v>63</v>
      </c>
      <c r="G38" s="2" t="str">
        <f t="shared" si="1"/>
        <v>$data[$form_name[212]] = $result-&gt;3_3_CATATAN;</v>
      </c>
      <c r="H38" s="2" t="s">
        <v>78</v>
      </c>
      <c r="I38" s="2" t="str">
        <f t="shared" si="2"/>
        <v>$data[$form_name[212]] = "";</v>
      </c>
      <c r="K38" s="3" t="s">
        <v>65</v>
      </c>
      <c r="L38" s="3" t="str">
        <f t="shared" si="7"/>
        <v>val_mma_3_3_catatan</v>
      </c>
      <c r="M38" s="3" t="str">
        <f t="shared" si="6"/>
        <v>val_mma_3_3_catatan</v>
      </c>
      <c r="O38" s="2" t="s">
        <v>71</v>
      </c>
      <c r="P38" s="2">
        <v>212</v>
      </c>
      <c r="Q38" s="2" t="s">
        <v>72</v>
      </c>
      <c r="R38" s="2" t="s">
        <v>75</v>
      </c>
      <c r="S38" s="2" t="s">
        <v>73</v>
      </c>
      <c r="T38" s="2" t="str">
        <f t="shared" si="3"/>
        <v>val_mma_3_3_catatan</v>
      </c>
      <c r="U38" s="2" t="s">
        <v>74</v>
      </c>
      <c r="V38" s="2" t="str">
        <f t="shared" si="5"/>
        <v>$form_name[212] = "val_mma_3_3_catatan";</v>
      </c>
      <c r="X38" t="s">
        <v>79</v>
      </c>
      <c r="Y38" t="s">
        <v>63</v>
      </c>
      <c r="Z38" t="str">
        <f t="shared" si="4"/>
        <v>public 3_3_CATATAN;</v>
      </c>
    </row>
    <row r="39" spans="1:26" x14ac:dyDescent="0.25">
      <c r="A39" s="3" t="s">
        <v>76</v>
      </c>
      <c r="B39" s="3">
        <v>213</v>
      </c>
      <c r="C39" s="3" t="s">
        <v>77</v>
      </c>
      <c r="D39" s="4" t="s">
        <v>64</v>
      </c>
      <c r="E39" s="3" t="s">
        <v>37</v>
      </c>
      <c r="F39" s="3" t="s">
        <v>63</v>
      </c>
      <c r="G39" s="2" t="str">
        <f t="shared" si="1"/>
        <v>$data[$form_name[213]] = $result-&gt;3_4;</v>
      </c>
      <c r="H39" s="2" t="s">
        <v>78</v>
      </c>
      <c r="I39" s="2" t="str">
        <f t="shared" si="2"/>
        <v>$data[$form_name[213]] = "";</v>
      </c>
      <c r="K39" s="3" t="s">
        <v>65</v>
      </c>
      <c r="L39" s="3" t="str">
        <f t="shared" si="7"/>
        <v>val_mma_3_4</v>
      </c>
      <c r="M39" s="3" t="str">
        <f t="shared" si="6"/>
        <v>val_mma_3_4</v>
      </c>
      <c r="O39" s="2" t="s">
        <v>71</v>
      </c>
      <c r="P39" s="2">
        <v>213</v>
      </c>
      <c r="Q39" s="2" t="s">
        <v>72</v>
      </c>
      <c r="R39" s="2" t="s">
        <v>75</v>
      </c>
      <c r="S39" s="2" t="s">
        <v>73</v>
      </c>
      <c r="T39" s="2" t="str">
        <f t="shared" si="3"/>
        <v>val_mma_3_4</v>
      </c>
      <c r="U39" s="2" t="s">
        <v>74</v>
      </c>
      <c r="V39" s="2" t="str">
        <f t="shared" si="5"/>
        <v>$form_name[213] = "val_mma_3_4";</v>
      </c>
      <c r="X39" t="s">
        <v>79</v>
      </c>
      <c r="Y39" t="s">
        <v>63</v>
      </c>
      <c r="Z39" t="str">
        <f t="shared" si="4"/>
        <v>public 3_4;</v>
      </c>
    </row>
    <row r="40" spans="1:26" x14ac:dyDescent="0.25">
      <c r="A40" s="3" t="s">
        <v>76</v>
      </c>
      <c r="B40" s="3">
        <v>214</v>
      </c>
      <c r="C40" s="3" t="s">
        <v>77</v>
      </c>
      <c r="D40" s="4" t="s">
        <v>64</v>
      </c>
      <c r="E40" s="3" t="s">
        <v>38</v>
      </c>
      <c r="F40" s="3" t="s">
        <v>63</v>
      </c>
      <c r="G40" s="2" t="str">
        <f t="shared" si="1"/>
        <v>$data[$form_name[214]] = $result-&gt;3_4_CATATAN;</v>
      </c>
      <c r="H40" s="2" t="s">
        <v>78</v>
      </c>
      <c r="I40" s="2" t="str">
        <f t="shared" si="2"/>
        <v>$data[$form_name[214]] = "";</v>
      </c>
      <c r="K40" s="3" t="s">
        <v>65</v>
      </c>
      <c r="L40" s="3" t="str">
        <f t="shared" si="7"/>
        <v>val_mma_3_4_catatan</v>
      </c>
      <c r="M40" s="3" t="str">
        <f t="shared" si="6"/>
        <v>val_mma_3_4_catatan</v>
      </c>
      <c r="O40" s="2" t="s">
        <v>71</v>
      </c>
      <c r="P40" s="2">
        <v>214</v>
      </c>
      <c r="Q40" s="2" t="s">
        <v>72</v>
      </c>
      <c r="R40" s="2" t="s">
        <v>75</v>
      </c>
      <c r="S40" s="2" t="s">
        <v>73</v>
      </c>
      <c r="T40" s="2" t="str">
        <f t="shared" si="3"/>
        <v>val_mma_3_4_catatan</v>
      </c>
      <c r="U40" s="2" t="s">
        <v>74</v>
      </c>
      <c r="V40" s="2" t="str">
        <f t="shared" si="5"/>
        <v>$form_name[214] = "val_mma_3_4_catatan";</v>
      </c>
      <c r="X40" t="s">
        <v>79</v>
      </c>
      <c r="Y40" t="s">
        <v>63</v>
      </c>
      <c r="Z40" t="str">
        <f t="shared" si="4"/>
        <v>public 3_4_CATATAN;</v>
      </c>
    </row>
    <row r="41" spans="1:26" x14ac:dyDescent="0.25">
      <c r="A41" s="3" t="s">
        <v>76</v>
      </c>
      <c r="B41" s="3">
        <v>215</v>
      </c>
      <c r="C41" s="3" t="s">
        <v>77</v>
      </c>
      <c r="D41" s="4" t="s">
        <v>64</v>
      </c>
      <c r="E41" s="3" t="s">
        <v>39</v>
      </c>
      <c r="F41" s="3" t="s">
        <v>63</v>
      </c>
      <c r="G41" s="2" t="str">
        <f t="shared" si="1"/>
        <v>$data[$form_name[215]] = $result-&gt;3_5;</v>
      </c>
      <c r="H41" s="2" t="s">
        <v>78</v>
      </c>
      <c r="I41" s="2" t="str">
        <f t="shared" si="2"/>
        <v>$data[$form_name[215]] = "";</v>
      </c>
      <c r="K41" s="3" t="s">
        <v>65</v>
      </c>
      <c r="L41" s="3" t="str">
        <f t="shared" si="7"/>
        <v>val_mma_3_5</v>
      </c>
      <c r="M41" s="3" t="str">
        <f t="shared" si="6"/>
        <v>val_mma_3_5</v>
      </c>
      <c r="O41" s="2" t="s">
        <v>71</v>
      </c>
      <c r="P41" s="2">
        <v>215</v>
      </c>
      <c r="Q41" s="2" t="s">
        <v>72</v>
      </c>
      <c r="R41" s="2" t="s">
        <v>75</v>
      </c>
      <c r="S41" s="2" t="s">
        <v>73</v>
      </c>
      <c r="T41" s="2" t="str">
        <f t="shared" si="3"/>
        <v>val_mma_3_5</v>
      </c>
      <c r="U41" s="2" t="s">
        <v>74</v>
      </c>
      <c r="V41" s="2" t="str">
        <f t="shared" si="5"/>
        <v>$form_name[215] = "val_mma_3_5";</v>
      </c>
      <c r="X41" t="s">
        <v>79</v>
      </c>
      <c r="Y41" t="s">
        <v>63</v>
      </c>
      <c r="Z41" t="str">
        <f t="shared" si="4"/>
        <v>public 3_5;</v>
      </c>
    </row>
    <row r="42" spans="1:26" x14ac:dyDescent="0.25">
      <c r="A42" s="3" t="s">
        <v>76</v>
      </c>
      <c r="B42" s="3">
        <v>216</v>
      </c>
      <c r="C42" s="3" t="s">
        <v>77</v>
      </c>
      <c r="D42" s="4" t="s">
        <v>64</v>
      </c>
      <c r="E42" s="3" t="s">
        <v>40</v>
      </c>
      <c r="F42" s="3" t="s">
        <v>63</v>
      </c>
      <c r="G42" s="2" t="str">
        <f t="shared" si="1"/>
        <v>$data[$form_name[216]] = $result-&gt;3_5_CATATAN;</v>
      </c>
      <c r="H42" s="2" t="s">
        <v>78</v>
      </c>
      <c r="I42" s="2" t="str">
        <f t="shared" si="2"/>
        <v>$data[$form_name[216]] = "";</v>
      </c>
      <c r="K42" s="3" t="s">
        <v>65</v>
      </c>
      <c r="L42" s="3" t="str">
        <f t="shared" si="7"/>
        <v>val_mma_3_5_catatan</v>
      </c>
      <c r="M42" s="3" t="str">
        <f t="shared" si="6"/>
        <v>val_mma_3_5_catatan</v>
      </c>
      <c r="O42" s="2" t="s">
        <v>71</v>
      </c>
      <c r="P42" s="2">
        <v>216</v>
      </c>
      <c r="Q42" s="2" t="s">
        <v>72</v>
      </c>
      <c r="R42" s="2" t="s">
        <v>75</v>
      </c>
      <c r="S42" s="2" t="s">
        <v>73</v>
      </c>
      <c r="T42" s="2" t="str">
        <f t="shared" si="3"/>
        <v>val_mma_3_5_catatan</v>
      </c>
      <c r="U42" s="2" t="s">
        <v>74</v>
      </c>
      <c r="V42" s="2" t="str">
        <f t="shared" si="5"/>
        <v>$form_name[216] = "val_mma_3_5_catatan";</v>
      </c>
      <c r="X42" t="s">
        <v>79</v>
      </c>
      <c r="Y42" t="s">
        <v>63</v>
      </c>
      <c r="Z42" t="str">
        <f t="shared" si="4"/>
        <v>public 3_5_CATATAN;</v>
      </c>
    </row>
    <row r="43" spans="1:26" x14ac:dyDescent="0.25">
      <c r="A43" s="3" t="s">
        <v>76</v>
      </c>
      <c r="B43" s="3">
        <v>217</v>
      </c>
      <c r="C43" s="3" t="s">
        <v>77</v>
      </c>
      <c r="D43" s="4" t="s">
        <v>64</v>
      </c>
      <c r="E43" s="3" t="s">
        <v>41</v>
      </c>
      <c r="F43" s="3" t="s">
        <v>63</v>
      </c>
      <c r="G43" s="2" t="str">
        <f t="shared" si="1"/>
        <v>$data[$form_name[217]] = $result-&gt;3_6;</v>
      </c>
      <c r="H43" s="2" t="s">
        <v>78</v>
      </c>
      <c r="I43" s="2" t="str">
        <f t="shared" si="2"/>
        <v>$data[$form_name[217]] = "";</v>
      </c>
      <c r="K43" s="3" t="s">
        <v>65</v>
      </c>
      <c r="L43" s="3" t="str">
        <f t="shared" si="7"/>
        <v>val_mma_3_6</v>
      </c>
      <c r="M43" s="3" t="str">
        <f t="shared" si="6"/>
        <v>val_mma_3_6</v>
      </c>
      <c r="O43" s="2" t="s">
        <v>71</v>
      </c>
      <c r="P43" s="2">
        <v>217</v>
      </c>
      <c r="Q43" s="2" t="s">
        <v>72</v>
      </c>
      <c r="R43" s="2" t="s">
        <v>75</v>
      </c>
      <c r="S43" s="2" t="s">
        <v>73</v>
      </c>
      <c r="T43" s="2" t="str">
        <f t="shared" si="3"/>
        <v>val_mma_3_6</v>
      </c>
      <c r="U43" s="2" t="s">
        <v>74</v>
      </c>
      <c r="V43" s="2" t="str">
        <f t="shared" si="5"/>
        <v>$form_name[217] = "val_mma_3_6";</v>
      </c>
      <c r="X43" t="s">
        <v>79</v>
      </c>
      <c r="Y43" t="s">
        <v>63</v>
      </c>
      <c r="Z43" t="str">
        <f t="shared" si="4"/>
        <v>public 3_6;</v>
      </c>
    </row>
    <row r="44" spans="1:26" x14ac:dyDescent="0.25">
      <c r="A44" s="3" t="s">
        <v>76</v>
      </c>
      <c r="B44" s="3">
        <v>218</v>
      </c>
      <c r="C44" s="3" t="s">
        <v>77</v>
      </c>
      <c r="D44" s="4" t="s">
        <v>64</v>
      </c>
      <c r="E44" s="3" t="s">
        <v>42</v>
      </c>
      <c r="F44" s="3" t="s">
        <v>63</v>
      </c>
      <c r="G44" s="2" t="str">
        <f t="shared" si="1"/>
        <v>$data[$form_name[218]] = $result-&gt;3_6_CATATAN;</v>
      </c>
      <c r="H44" s="2" t="s">
        <v>78</v>
      </c>
      <c r="I44" s="2" t="str">
        <f t="shared" si="2"/>
        <v>$data[$form_name[218]] = "";</v>
      </c>
      <c r="K44" s="3" t="s">
        <v>65</v>
      </c>
      <c r="L44" s="3" t="str">
        <f t="shared" si="7"/>
        <v>val_mma_3_6_catatan</v>
      </c>
      <c r="M44" s="3" t="str">
        <f t="shared" si="6"/>
        <v>val_mma_3_6_catatan</v>
      </c>
      <c r="O44" s="2" t="s">
        <v>71</v>
      </c>
      <c r="P44" s="2">
        <v>218</v>
      </c>
      <c r="Q44" s="2" t="s">
        <v>72</v>
      </c>
      <c r="R44" s="2" t="s">
        <v>75</v>
      </c>
      <c r="S44" s="2" t="s">
        <v>73</v>
      </c>
      <c r="T44" s="2" t="str">
        <f t="shared" si="3"/>
        <v>val_mma_3_6_catatan</v>
      </c>
      <c r="U44" s="2" t="s">
        <v>74</v>
      </c>
      <c r="V44" s="2" t="str">
        <f t="shared" si="5"/>
        <v>$form_name[218] = "val_mma_3_6_catatan";</v>
      </c>
      <c r="X44" t="s">
        <v>79</v>
      </c>
      <c r="Y44" t="s">
        <v>63</v>
      </c>
      <c r="Z44" t="str">
        <f t="shared" si="4"/>
        <v>public 3_6_CATATAN;</v>
      </c>
    </row>
    <row r="45" spans="1:26" x14ac:dyDescent="0.25">
      <c r="A45" s="3" t="s">
        <v>76</v>
      </c>
      <c r="B45" s="3">
        <v>219</v>
      </c>
      <c r="C45" s="3" t="s">
        <v>77</v>
      </c>
      <c r="D45" s="4" t="s">
        <v>64</v>
      </c>
      <c r="E45" s="3" t="s">
        <v>43</v>
      </c>
      <c r="F45" s="3" t="s">
        <v>63</v>
      </c>
      <c r="G45" s="2" t="str">
        <f t="shared" si="1"/>
        <v>$data[$form_name[219]] = $result-&gt;PENGATURAN_DUKUNGAN_SPESIALIS;</v>
      </c>
      <c r="H45" s="2" t="s">
        <v>78</v>
      </c>
      <c r="I45" s="2" t="str">
        <f t="shared" si="2"/>
        <v>$data[$form_name[219]] = "";</v>
      </c>
      <c r="K45" s="3" t="s">
        <v>65</v>
      </c>
      <c r="L45" s="3" t="str">
        <f t="shared" si="7"/>
        <v>val_mma_pengaturan_dukungan_spesialis</v>
      </c>
      <c r="M45" s="3" t="str">
        <f t="shared" si="6"/>
        <v>val_mma_pengaturan_dukungan_spesialis</v>
      </c>
      <c r="O45" s="2" t="s">
        <v>71</v>
      </c>
      <c r="P45" s="2">
        <v>219</v>
      </c>
      <c r="Q45" s="2" t="s">
        <v>72</v>
      </c>
      <c r="R45" s="2" t="s">
        <v>75</v>
      </c>
      <c r="S45" s="2" t="s">
        <v>73</v>
      </c>
      <c r="T45" s="2" t="str">
        <f t="shared" si="3"/>
        <v>val_mma_pengaturan_dukungan_spesialis</v>
      </c>
      <c r="U45" s="2" t="s">
        <v>74</v>
      </c>
      <c r="V45" s="2" t="str">
        <f t="shared" si="5"/>
        <v>$form_name[219] = "val_mma_pengaturan_dukungan_spesialis";</v>
      </c>
      <c r="X45" t="s">
        <v>79</v>
      </c>
      <c r="Y45" t="s">
        <v>63</v>
      </c>
      <c r="Z45" t="str">
        <f t="shared" si="4"/>
        <v>public PENGATURAN_DUKUNGAN_SPESIALIS;</v>
      </c>
    </row>
    <row r="46" spans="1:26" x14ac:dyDescent="0.25">
      <c r="A46" s="3" t="s">
        <v>76</v>
      </c>
      <c r="B46" s="3">
        <v>220</v>
      </c>
      <c r="C46" s="3" t="s">
        <v>77</v>
      </c>
      <c r="D46" s="4" t="s">
        <v>64</v>
      </c>
      <c r="E46" s="3" t="s">
        <v>44</v>
      </c>
      <c r="F46" s="3" t="s">
        <v>63</v>
      </c>
      <c r="G46" s="2" t="str">
        <f t="shared" si="1"/>
        <v>$data[$form_name[220]] = $result-&gt;STRATEGI_KOMUNIKASI;</v>
      </c>
      <c r="H46" s="2" t="s">
        <v>78</v>
      </c>
      <c r="I46" s="2" t="str">
        <f t="shared" si="2"/>
        <v>$data[$form_name[220]] = "";</v>
      </c>
      <c r="K46" s="3" t="s">
        <v>65</v>
      </c>
      <c r="L46" s="3" t="str">
        <f t="shared" si="7"/>
        <v>val_mma_strategi_komunikasi</v>
      </c>
      <c r="M46" s="3" t="str">
        <f t="shared" si="6"/>
        <v>val_mma_strategi_komunikasi</v>
      </c>
      <c r="O46" s="2" t="s">
        <v>71</v>
      </c>
      <c r="P46" s="2">
        <v>220</v>
      </c>
      <c r="Q46" s="2" t="s">
        <v>72</v>
      </c>
      <c r="R46" s="2" t="s">
        <v>75</v>
      </c>
      <c r="S46" s="2" t="s">
        <v>73</v>
      </c>
      <c r="T46" s="2" t="str">
        <f t="shared" si="3"/>
        <v>val_mma_strategi_komunikasi</v>
      </c>
      <c r="U46" s="2" t="s">
        <v>74</v>
      </c>
      <c r="V46" s="2" t="str">
        <f t="shared" si="5"/>
        <v>$form_name[220] = "val_mma_strategi_komunikasi";</v>
      </c>
      <c r="X46" t="s">
        <v>79</v>
      </c>
      <c r="Y46" t="s">
        <v>63</v>
      </c>
      <c r="Z46" t="str">
        <f t="shared" si="4"/>
        <v>public STRATEGI_KOMUNIKASI;</v>
      </c>
    </row>
    <row r="47" spans="1:26" x14ac:dyDescent="0.25">
      <c r="A47" s="3" t="s">
        <v>76</v>
      </c>
      <c r="B47" s="3">
        <v>221</v>
      </c>
      <c r="C47" s="3" t="s">
        <v>77</v>
      </c>
      <c r="D47" s="4" t="s">
        <v>64</v>
      </c>
      <c r="E47" s="3" t="s">
        <v>45</v>
      </c>
      <c r="F47" s="3" t="s">
        <v>63</v>
      </c>
      <c r="G47" s="2" t="str">
        <f t="shared" si="1"/>
        <v>$data[$form_name[221]] = $result-&gt;KOORDINATOR_TUK;</v>
      </c>
      <c r="H47" s="2" t="s">
        <v>78</v>
      </c>
      <c r="I47" s="2" t="str">
        <f t="shared" si="2"/>
        <v>$data[$form_name[221]] = "";</v>
      </c>
      <c r="K47" s="3" t="s">
        <v>65</v>
      </c>
      <c r="L47" s="3" t="str">
        <f t="shared" si="7"/>
        <v>val_mma_koordinator_tuk</v>
      </c>
      <c r="M47" s="3" t="str">
        <f t="shared" si="6"/>
        <v>val_mma_koordinator_tuk</v>
      </c>
      <c r="O47" s="2" t="s">
        <v>71</v>
      </c>
      <c r="P47" s="2">
        <v>221</v>
      </c>
      <c r="Q47" s="2" t="s">
        <v>72</v>
      </c>
      <c r="R47" s="2" t="s">
        <v>75</v>
      </c>
      <c r="S47" s="2" t="s">
        <v>73</v>
      </c>
      <c r="T47" s="2" t="str">
        <f t="shared" si="3"/>
        <v>val_mma_koordinator_tuk</v>
      </c>
      <c r="U47" s="2" t="s">
        <v>74</v>
      </c>
      <c r="V47" s="2" t="str">
        <f t="shared" si="5"/>
        <v>$form_name[221] = "val_mma_koordinator_tuk";</v>
      </c>
      <c r="X47" t="s">
        <v>79</v>
      </c>
      <c r="Y47" t="s">
        <v>63</v>
      </c>
      <c r="Z47" t="str">
        <f t="shared" si="4"/>
        <v>public KOORDINATOR_TUK;</v>
      </c>
    </row>
    <row r="48" spans="1:26" x14ac:dyDescent="0.25">
      <c r="A48" s="3" t="s">
        <v>76</v>
      </c>
      <c r="B48" s="3">
        <v>222</v>
      </c>
      <c r="C48" s="3" t="s">
        <v>77</v>
      </c>
      <c r="D48" s="4" t="s">
        <v>64</v>
      </c>
      <c r="E48" s="3" t="s">
        <v>46</v>
      </c>
      <c r="F48" s="3" t="s">
        <v>63</v>
      </c>
      <c r="G48" s="2" t="str">
        <f t="shared" si="1"/>
        <v>$data[$form_name[222]] = $result-&gt;KOORDINATOR_TUK_DTM;</v>
      </c>
      <c r="H48" s="2" t="s">
        <v>78</v>
      </c>
      <c r="I48" s="2" t="str">
        <f t="shared" si="2"/>
        <v>$data[$form_name[222]] = "";</v>
      </c>
      <c r="K48" s="3" t="s">
        <v>65</v>
      </c>
      <c r="L48" s="3" t="str">
        <f t="shared" si="7"/>
        <v>val_mma_koordinator_tuk_dtm</v>
      </c>
      <c r="M48" s="3" t="str">
        <f t="shared" si="6"/>
        <v>val_mma_koordinator_tuk_dtm</v>
      </c>
      <c r="O48" s="2" t="s">
        <v>71</v>
      </c>
      <c r="P48" s="2">
        <v>222</v>
      </c>
      <c r="Q48" s="2" t="s">
        <v>72</v>
      </c>
      <c r="R48" s="2" t="s">
        <v>75</v>
      </c>
      <c r="S48" s="2" t="s">
        <v>73</v>
      </c>
      <c r="T48" s="2" t="str">
        <f t="shared" si="3"/>
        <v>val_mma_koordinator_tuk_dtm</v>
      </c>
      <c r="U48" s="2" t="s">
        <v>74</v>
      </c>
      <c r="V48" s="2" t="str">
        <f t="shared" si="5"/>
        <v>$form_name[222] = "val_mma_koordinator_tuk_dtm";</v>
      </c>
      <c r="X48" t="s">
        <v>79</v>
      </c>
      <c r="Y48" t="s">
        <v>63</v>
      </c>
      <c r="Z48" t="str">
        <f t="shared" si="4"/>
        <v>public KOORDINATOR_TUK_DTM;</v>
      </c>
    </row>
    <row r="49" spans="1:26" x14ac:dyDescent="0.25">
      <c r="A49" s="3" t="s">
        <v>76</v>
      </c>
      <c r="B49" s="3">
        <v>223</v>
      </c>
      <c r="C49" s="3" t="s">
        <v>77</v>
      </c>
      <c r="D49" s="4" t="s">
        <v>64</v>
      </c>
      <c r="E49" s="3" t="s">
        <v>47</v>
      </c>
      <c r="F49" s="3" t="s">
        <v>63</v>
      </c>
      <c r="G49" s="2" t="str">
        <f t="shared" si="1"/>
        <v>$data[$form_name[223]] = $result-&gt;MANAGER_SERTIFIKASI_LSP;</v>
      </c>
      <c r="H49" s="2" t="s">
        <v>78</v>
      </c>
      <c r="I49" s="2" t="str">
        <f t="shared" si="2"/>
        <v>$data[$form_name[223]] = "";</v>
      </c>
      <c r="K49" s="3" t="s">
        <v>65</v>
      </c>
      <c r="L49" s="3" t="str">
        <f t="shared" si="7"/>
        <v>val_mma_manager_sertifikasi_lsp</v>
      </c>
      <c r="M49" s="3" t="str">
        <f t="shared" si="6"/>
        <v>val_mma_manager_sertifikasi_lsp</v>
      </c>
      <c r="O49" s="2" t="s">
        <v>71</v>
      </c>
      <c r="P49" s="2">
        <v>223</v>
      </c>
      <c r="Q49" s="2" t="s">
        <v>72</v>
      </c>
      <c r="R49" s="2" t="s">
        <v>75</v>
      </c>
      <c r="S49" s="2" t="s">
        <v>73</v>
      </c>
      <c r="T49" s="2" t="str">
        <f t="shared" si="3"/>
        <v>val_mma_manager_sertifikasi_lsp</v>
      </c>
      <c r="U49" s="2" t="s">
        <v>74</v>
      </c>
      <c r="V49" s="2" t="str">
        <f t="shared" si="5"/>
        <v>$form_name[223] = "val_mma_manager_sertifikasi_lsp";</v>
      </c>
      <c r="X49" t="s">
        <v>79</v>
      </c>
      <c r="Y49" t="s">
        <v>63</v>
      </c>
      <c r="Z49" t="str">
        <f t="shared" si="4"/>
        <v>public MANAGER_SERTIFIKASI_LSP;</v>
      </c>
    </row>
    <row r="50" spans="1:26" x14ac:dyDescent="0.25">
      <c r="A50" s="3" t="s">
        <v>76</v>
      </c>
      <c r="B50" s="3">
        <v>224</v>
      </c>
      <c r="C50" s="3" t="s">
        <v>77</v>
      </c>
      <c r="D50" s="4" t="s">
        <v>64</v>
      </c>
      <c r="E50" s="3" t="s">
        <v>48</v>
      </c>
      <c r="F50" s="3" t="s">
        <v>63</v>
      </c>
      <c r="G50" s="2" t="str">
        <f t="shared" si="1"/>
        <v>$data[$form_name[224]] = $result-&gt;MANAGER_SERTIFIKASI_LSP_DTM;</v>
      </c>
      <c r="H50" s="2" t="s">
        <v>78</v>
      </c>
      <c r="I50" s="2" t="str">
        <f t="shared" si="2"/>
        <v>$data[$form_name[224]] = "";</v>
      </c>
      <c r="K50" s="3" t="s">
        <v>65</v>
      </c>
      <c r="L50" s="3" t="str">
        <f t="shared" si="7"/>
        <v>val_mma_manager_sertifikasi_lsp_dtm</v>
      </c>
      <c r="M50" s="3" t="str">
        <f t="shared" si="6"/>
        <v>val_mma_manager_sertifikasi_lsp_dtm</v>
      </c>
      <c r="O50" s="2" t="s">
        <v>71</v>
      </c>
      <c r="P50" s="2">
        <v>224</v>
      </c>
      <c r="Q50" s="2" t="s">
        <v>72</v>
      </c>
      <c r="R50" s="2" t="s">
        <v>75</v>
      </c>
      <c r="S50" s="2" t="s">
        <v>73</v>
      </c>
      <c r="T50" s="2" t="str">
        <f t="shared" si="3"/>
        <v>val_mma_manager_sertifikasi_lsp_dtm</v>
      </c>
      <c r="U50" s="2" t="s">
        <v>74</v>
      </c>
      <c r="V50" s="2" t="str">
        <f t="shared" si="5"/>
        <v>$form_name[224] = "val_mma_manager_sertifikasi_lsp_dtm";</v>
      </c>
      <c r="X50" t="s">
        <v>79</v>
      </c>
      <c r="Y50" t="s">
        <v>63</v>
      </c>
      <c r="Z50" t="str">
        <f t="shared" si="4"/>
        <v>public MANAGER_SERTIFIKASI_LSP_DTM;</v>
      </c>
    </row>
    <row r="51" spans="1:26" x14ac:dyDescent="0.25">
      <c r="A51" s="3" t="s">
        <v>76</v>
      </c>
      <c r="B51" s="3">
        <v>225</v>
      </c>
      <c r="C51" s="3" t="s">
        <v>77</v>
      </c>
      <c r="D51" s="4" t="s">
        <v>64</v>
      </c>
      <c r="E51" s="3" t="s">
        <v>49</v>
      </c>
      <c r="F51" s="3" t="s">
        <v>63</v>
      </c>
      <c r="G51" s="2" t="str">
        <f t="shared" si="1"/>
        <v>$data[$form_name[225]] = $result-&gt;MANAGER_TEMPAT_KERJA;</v>
      </c>
      <c r="H51" s="2" t="s">
        <v>78</v>
      </c>
      <c r="I51" s="2" t="str">
        <f t="shared" si="2"/>
        <v>$data[$form_name[225]] = "";</v>
      </c>
      <c r="K51" s="3" t="s">
        <v>65</v>
      </c>
      <c r="L51" s="3" t="str">
        <f t="shared" si="7"/>
        <v>val_mma_manager_tempat_kerja</v>
      </c>
      <c r="M51" s="3" t="str">
        <f t="shared" si="6"/>
        <v>val_mma_manager_tempat_kerja</v>
      </c>
      <c r="O51" s="2" t="s">
        <v>71</v>
      </c>
      <c r="P51" s="2">
        <v>225</v>
      </c>
      <c r="Q51" s="2" t="s">
        <v>72</v>
      </c>
      <c r="R51" s="2" t="s">
        <v>75</v>
      </c>
      <c r="S51" s="2" t="s">
        <v>73</v>
      </c>
      <c r="T51" s="2" t="str">
        <f t="shared" si="3"/>
        <v>val_mma_manager_tempat_kerja</v>
      </c>
      <c r="U51" s="2" t="s">
        <v>74</v>
      </c>
      <c r="V51" s="2" t="str">
        <f t="shared" si="5"/>
        <v>$form_name[225] = "val_mma_manager_tempat_kerja";</v>
      </c>
      <c r="X51" t="s">
        <v>79</v>
      </c>
      <c r="Y51" t="s">
        <v>63</v>
      </c>
      <c r="Z51" t="str">
        <f t="shared" si="4"/>
        <v>public MANAGER_TEMPAT_KERJA;</v>
      </c>
    </row>
    <row r="52" spans="1:26" x14ac:dyDescent="0.25">
      <c r="A52" s="3" t="s">
        <v>76</v>
      </c>
      <c r="B52" s="3">
        <v>226</v>
      </c>
      <c r="C52" s="3" t="s">
        <v>77</v>
      </c>
      <c r="D52" s="4" t="s">
        <v>64</v>
      </c>
      <c r="E52" s="3" t="s">
        <v>50</v>
      </c>
      <c r="F52" s="3" t="s">
        <v>63</v>
      </c>
      <c r="G52" s="2" t="str">
        <f t="shared" si="1"/>
        <v>$data[$form_name[226]] = $result-&gt;MANAGER_TEMPAT_KERJA_DTM;</v>
      </c>
      <c r="H52" s="2" t="s">
        <v>78</v>
      </c>
      <c r="I52" s="2" t="str">
        <f t="shared" si="2"/>
        <v>$data[$form_name[226]] = "";</v>
      </c>
      <c r="K52" s="3" t="s">
        <v>65</v>
      </c>
      <c r="L52" s="3" t="str">
        <f t="shared" si="7"/>
        <v>val_mma_manager_tempat_kerja_dtm</v>
      </c>
      <c r="M52" s="3" t="str">
        <f t="shared" si="6"/>
        <v>val_mma_manager_tempat_kerja_dtm</v>
      </c>
      <c r="O52" s="2" t="s">
        <v>71</v>
      </c>
      <c r="P52" s="2">
        <v>226</v>
      </c>
      <c r="Q52" s="2" t="s">
        <v>72</v>
      </c>
      <c r="R52" s="2" t="s">
        <v>75</v>
      </c>
      <c r="S52" s="2" t="s">
        <v>73</v>
      </c>
      <c r="T52" s="2" t="str">
        <f t="shared" si="3"/>
        <v>val_mma_manager_tempat_kerja_dtm</v>
      </c>
      <c r="U52" s="2" t="s">
        <v>74</v>
      </c>
      <c r="V52" s="2" t="str">
        <f t="shared" si="5"/>
        <v>$form_name[226] = "val_mma_manager_tempat_kerja_dtm";</v>
      </c>
      <c r="X52" t="s">
        <v>79</v>
      </c>
      <c r="Y52" t="s">
        <v>63</v>
      </c>
      <c r="Z52" t="str">
        <f t="shared" si="4"/>
        <v>public MANAGER_TEMPAT_KERJA_DTM;</v>
      </c>
    </row>
    <row r="53" spans="1:26" x14ac:dyDescent="0.25">
      <c r="A53" s="3" t="s">
        <v>76</v>
      </c>
      <c r="B53" s="3">
        <v>227</v>
      </c>
      <c r="C53" s="3" t="s">
        <v>77</v>
      </c>
      <c r="D53" s="4" t="s">
        <v>64</v>
      </c>
      <c r="E53" s="3" t="s">
        <v>51</v>
      </c>
      <c r="F53" s="3" t="s">
        <v>63</v>
      </c>
      <c r="G53" s="2" t="str">
        <f t="shared" si="1"/>
        <v>$data[$form_name[227]] = $result-&gt;PENYUSUN_RENCANA;</v>
      </c>
      <c r="H53" s="2" t="s">
        <v>78</v>
      </c>
      <c r="I53" s="2" t="str">
        <f t="shared" si="2"/>
        <v>$data[$form_name[227]] = "";</v>
      </c>
      <c r="K53" s="3" t="s">
        <v>65</v>
      </c>
      <c r="L53" s="3" t="str">
        <f t="shared" si="7"/>
        <v>val_mma_penyusun_rencana</v>
      </c>
      <c r="M53" s="3" t="str">
        <f t="shared" si="6"/>
        <v>val_mma_penyusun_rencana</v>
      </c>
      <c r="O53" s="2" t="s">
        <v>71</v>
      </c>
      <c r="P53" s="2">
        <v>227</v>
      </c>
      <c r="Q53" s="2" t="s">
        <v>72</v>
      </c>
      <c r="R53" s="2" t="s">
        <v>75</v>
      </c>
      <c r="S53" s="2" t="s">
        <v>73</v>
      </c>
      <c r="T53" s="2" t="str">
        <f t="shared" si="3"/>
        <v>val_mma_penyusun_rencana</v>
      </c>
      <c r="U53" s="2" t="s">
        <v>74</v>
      </c>
      <c r="V53" s="2" t="str">
        <f t="shared" si="5"/>
        <v>$form_name[227] = "val_mma_penyusun_rencana";</v>
      </c>
      <c r="X53" t="s">
        <v>79</v>
      </c>
      <c r="Y53" t="s">
        <v>63</v>
      </c>
      <c r="Z53" t="str">
        <f t="shared" si="4"/>
        <v>public PENYUSUN_RENCANA;</v>
      </c>
    </row>
    <row r="54" spans="1:26" x14ac:dyDescent="0.25">
      <c r="A54" s="3" t="s">
        <v>76</v>
      </c>
      <c r="B54" s="3">
        <v>228</v>
      </c>
      <c r="C54" s="3" t="s">
        <v>77</v>
      </c>
      <c r="D54" s="4" t="s">
        <v>64</v>
      </c>
      <c r="E54" s="3" t="s">
        <v>52</v>
      </c>
      <c r="F54" s="3" t="s">
        <v>63</v>
      </c>
      <c r="G54" s="2" t="str">
        <f t="shared" si="1"/>
        <v>$data[$form_name[228]] = $result-&gt;PENYUSUN_RENCANA_NO_REG;</v>
      </c>
      <c r="H54" s="2" t="s">
        <v>78</v>
      </c>
      <c r="I54" s="2" t="str">
        <f t="shared" si="2"/>
        <v>$data[$form_name[228]] = "";</v>
      </c>
      <c r="K54" s="3" t="s">
        <v>65</v>
      </c>
      <c r="L54" s="3" t="str">
        <f t="shared" si="7"/>
        <v>val_mma_penyusun_rencana_no_reg</v>
      </c>
      <c r="M54" s="3" t="str">
        <f t="shared" si="6"/>
        <v>val_mma_penyusun_rencana_no_reg</v>
      </c>
      <c r="O54" s="2" t="s">
        <v>71</v>
      </c>
      <c r="P54" s="2">
        <v>228</v>
      </c>
      <c r="Q54" s="2" t="s">
        <v>72</v>
      </c>
      <c r="R54" s="2" t="s">
        <v>75</v>
      </c>
      <c r="S54" s="2" t="s">
        <v>73</v>
      </c>
      <c r="T54" s="2" t="str">
        <f t="shared" si="3"/>
        <v>val_mma_penyusun_rencana_no_reg</v>
      </c>
      <c r="U54" s="2" t="s">
        <v>74</v>
      </c>
      <c r="V54" s="2" t="str">
        <f t="shared" si="5"/>
        <v>$form_name[228] = "val_mma_penyusun_rencana_no_reg";</v>
      </c>
      <c r="X54" t="s">
        <v>79</v>
      </c>
      <c r="Y54" t="s">
        <v>63</v>
      </c>
      <c r="Z54" t="str">
        <f t="shared" si="4"/>
        <v>public PENYUSUN_RENCANA_NO_REG;</v>
      </c>
    </row>
    <row r="55" spans="1:26" x14ac:dyDescent="0.25">
      <c r="A55" s="3" t="s">
        <v>76</v>
      </c>
      <c r="B55" s="3">
        <v>229</v>
      </c>
      <c r="C55" s="3" t="s">
        <v>77</v>
      </c>
      <c r="D55" s="4" t="s">
        <v>64</v>
      </c>
      <c r="E55" s="3" t="s">
        <v>53</v>
      </c>
      <c r="F55" s="3" t="s">
        <v>63</v>
      </c>
      <c r="G55" s="2" t="str">
        <f t="shared" si="1"/>
        <v>$data[$form_name[229]] = $result-&gt;PENYUSUN_RENCANA_DTM;</v>
      </c>
      <c r="H55" s="2" t="s">
        <v>78</v>
      </c>
      <c r="I55" s="2" t="str">
        <f t="shared" si="2"/>
        <v>$data[$form_name[229]] = "";</v>
      </c>
      <c r="K55" s="3" t="s">
        <v>65</v>
      </c>
      <c r="L55" s="3" t="str">
        <f t="shared" si="7"/>
        <v>val_mma_penyusun_rencana_dtm</v>
      </c>
      <c r="M55" s="3" t="str">
        <f t="shared" si="6"/>
        <v>val_mma_penyusun_rencana_dtm</v>
      </c>
      <c r="O55" s="2" t="s">
        <v>71</v>
      </c>
      <c r="P55" s="2">
        <v>229</v>
      </c>
      <c r="Q55" s="2" t="s">
        <v>72</v>
      </c>
      <c r="R55" s="2" t="s">
        <v>75</v>
      </c>
      <c r="S55" s="2" t="s">
        <v>73</v>
      </c>
      <c r="T55" s="2" t="str">
        <f t="shared" si="3"/>
        <v>val_mma_penyusun_rencana_dtm</v>
      </c>
      <c r="U55" s="2" t="s">
        <v>74</v>
      </c>
      <c r="V55" s="2" t="str">
        <f t="shared" si="5"/>
        <v>$form_name[229] = "val_mma_penyusun_rencana_dtm";</v>
      </c>
      <c r="X55" t="s">
        <v>79</v>
      </c>
      <c r="Y55" t="s">
        <v>63</v>
      </c>
      <c r="Z55" t="str">
        <f t="shared" si="4"/>
        <v>public PENYUSUN_RENCANA_DTM;</v>
      </c>
    </row>
    <row r="56" spans="1:26" x14ac:dyDescent="0.25">
      <c r="A56" s="3" t="s">
        <v>76</v>
      </c>
      <c r="B56" s="3">
        <v>230</v>
      </c>
      <c r="C56" s="3" t="s">
        <v>77</v>
      </c>
      <c r="D56" s="4" t="s">
        <v>64</v>
      </c>
      <c r="E56" s="3" t="s">
        <v>54</v>
      </c>
      <c r="F56" s="3" t="s">
        <v>63</v>
      </c>
      <c r="G56" s="2" t="str">
        <f t="shared" si="1"/>
        <v>$data[$form_name[230]] = $result-&gt;MANAGER_SERTIFIKASI;</v>
      </c>
      <c r="H56" s="2" t="s">
        <v>78</v>
      </c>
      <c r="I56" s="2" t="str">
        <f t="shared" si="2"/>
        <v>$data[$form_name[230]] = "";</v>
      </c>
      <c r="K56" s="3" t="s">
        <v>65</v>
      </c>
      <c r="L56" s="3" t="str">
        <f t="shared" si="7"/>
        <v>val_mma_manager_sertifikasi</v>
      </c>
      <c r="M56" s="3" t="str">
        <f t="shared" si="6"/>
        <v>val_mma_manager_sertifikasi</v>
      </c>
      <c r="O56" s="2" t="s">
        <v>71</v>
      </c>
      <c r="P56" s="2">
        <v>230</v>
      </c>
      <c r="Q56" s="2" t="s">
        <v>72</v>
      </c>
      <c r="R56" s="2" t="s">
        <v>75</v>
      </c>
      <c r="S56" s="2" t="s">
        <v>73</v>
      </c>
      <c r="T56" s="2" t="str">
        <f t="shared" si="3"/>
        <v>val_mma_manager_sertifikasi</v>
      </c>
      <c r="U56" s="2" t="s">
        <v>74</v>
      </c>
      <c r="V56" s="2" t="str">
        <f t="shared" si="5"/>
        <v>$form_name[230] = "val_mma_manager_sertifikasi";</v>
      </c>
      <c r="X56" t="s">
        <v>79</v>
      </c>
      <c r="Y56" t="s">
        <v>63</v>
      </c>
      <c r="Z56" t="str">
        <f t="shared" si="4"/>
        <v>public MANAGER_SERTIFIKASI;</v>
      </c>
    </row>
    <row r="57" spans="1:26" x14ac:dyDescent="0.25">
      <c r="A57" s="3" t="s">
        <v>76</v>
      </c>
      <c r="B57" s="3">
        <v>231</v>
      </c>
      <c r="C57" s="3" t="s">
        <v>77</v>
      </c>
      <c r="D57" s="4" t="s">
        <v>64</v>
      </c>
      <c r="E57" s="3" t="s">
        <v>55</v>
      </c>
      <c r="F57" s="3" t="s">
        <v>63</v>
      </c>
      <c r="G57" s="2" t="str">
        <f t="shared" si="1"/>
        <v>$data[$form_name[231]] = $result-&gt;MANAGER_SERTIFIKASI_JABATAN;</v>
      </c>
      <c r="H57" s="2" t="s">
        <v>78</v>
      </c>
      <c r="I57" s="2" t="str">
        <f t="shared" si="2"/>
        <v>$data[$form_name[231]] = "";</v>
      </c>
      <c r="K57" s="3" t="s">
        <v>65</v>
      </c>
      <c r="L57" s="3" t="str">
        <f t="shared" si="7"/>
        <v>val_mma_manager_sertifikasi_jabatan</v>
      </c>
      <c r="M57" s="3" t="str">
        <f t="shared" si="6"/>
        <v>val_mma_manager_sertifikasi_jabatan</v>
      </c>
      <c r="O57" s="2" t="s">
        <v>71</v>
      </c>
      <c r="P57" s="2">
        <v>231</v>
      </c>
      <c r="Q57" s="2" t="s">
        <v>72</v>
      </c>
      <c r="R57" s="2" t="s">
        <v>75</v>
      </c>
      <c r="S57" s="2" t="s">
        <v>73</v>
      </c>
      <c r="T57" s="2" t="str">
        <f t="shared" si="3"/>
        <v>val_mma_manager_sertifikasi_jabatan</v>
      </c>
      <c r="U57" s="2" t="s">
        <v>74</v>
      </c>
      <c r="V57" s="2" t="str">
        <f t="shared" si="5"/>
        <v>$form_name[231] = "val_mma_manager_sertifikasi_jabatan";</v>
      </c>
      <c r="X57" t="s">
        <v>79</v>
      </c>
      <c r="Y57" t="s">
        <v>63</v>
      </c>
      <c r="Z57" t="str">
        <f t="shared" si="4"/>
        <v>public MANAGER_SERTIFIKASI_JABATAN;</v>
      </c>
    </row>
    <row r="58" spans="1:26" x14ac:dyDescent="0.25">
      <c r="A58" s="3" t="s">
        <v>76</v>
      </c>
      <c r="B58" s="3">
        <v>232</v>
      </c>
      <c r="C58" s="3" t="s">
        <v>77</v>
      </c>
      <c r="D58" s="4" t="s">
        <v>64</v>
      </c>
      <c r="E58" s="3" t="s">
        <v>56</v>
      </c>
      <c r="F58" s="3" t="s">
        <v>63</v>
      </c>
      <c r="G58" s="2" t="str">
        <f t="shared" si="1"/>
        <v>$data[$form_name[232]] = $result-&gt;MANAGER_SERTIFIKASI_DTM;</v>
      </c>
      <c r="H58" s="2" t="s">
        <v>78</v>
      </c>
      <c r="I58" s="2" t="str">
        <f t="shared" si="2"/>
        <v>$data[$form_name[232]] = "";</v>
      </c>
      <c r="K58" s="3" t="s">
        <v>65</v>
      </c>
      <c r="L58" s="3" t="str">
        <f t="shared" si="7"/>
        <v>val_mma_manager_sertifikasi_dtm</v>
      </c>
      <c r="M58" s="3" t="str">
        <f t="shared" si="6"/>
        <v>val_mma_manager_sertifikasi_dtm</v>
      </c>
      <c r="O58" s="2" t="s">
        <v>71</v>
      </c>
      <c r="P58" s="2">
        <v>232</v>
      </c>
      <c r="Q58" s="2" t="s">
        <v>72</v>
      </c>
      <c r="R58" s="2" t="s">
        <v>75</v>
      </c>
      <c r="S58" s="2" t="s">
        <v>73</v>
      </c>
      <c r="T58" s="2" t="str">
        <f t="shared" si="3"/>
        <v>val_mma_manager_sertifikasi_dtm</v>
      </c>
      <c r="U58" s="2" t="s">
        <v>74</v>
      </c>
      <c r="V58" s="2" t="str">
        <f t="shared" si="5"/>
        <v>$form_name[232] = "val_mma_manager_sertifikasi_dtm";</v>
      </c>
      <c r="X58" t="s">
        <v>79</v>
      </c>
      <c r="Y58" t="s">
        <v>63</v>
      </c>
      <c r="Z58" t="str">
        <f t="shared" si="4"/>
        <v>public MANAGER_SERTIFIKASI_DTM;</v>
      </c>
    </row>
    <row r="59" spans="1:26" x14ac:dyDescent="0.25">
      <c r="A59" s="3" t="s">
        <v>76</v>
      </c>
      <c r="B59" s="3">
        <v>163</v>
      </c>
      <c r="C59" s="3" t="s">
        <v>77</v>
      </c>
      <c r="D59" s="4" t="s">
        <v>64</v>
      </c>
      <c r="E59" s="3" t="s">
        <v>57</v>
      </c>
      <c r="F59" s="3" t="s">
        <v>63</v>
      </c>
      <c r="G59" s="2" t="str">
        <f t="shared" si="1"/>
        <v>$data[$form_name[163]] = $result-&gt;UUID_ADM;</v>
      </c>
      <c r="H59" s="2"/>
      <c r="I59" s="2"/>
      <c r="K59" s="3" t="s">
        <v>65</v>
      </c>
      <c r="L59" s="3" t="str">
        <f t="shared" si="7"/>
        <v>val_mma_uuid_adm</v>
      </c>
      <c r="M59" s="3" t="s">
        <v>66</v>
      </c>
      <c r="O59" s="2" t="s">
        <v>71</v>
      </c>
      <c r="P59" s="2">
        <v>163</v>
      </c>
      <c r="Q59" s="2" t="s">
        <v>72</v>
      </c>
      <c r="R59" s="2" t="s">
        <v>75</v>
      </c>
      <c r="S59" s="2" t="s">
        <v>73</v>
      </c>
      <c r="T59" s="2" t="str">
        <f t="shared" si="3"/>
        <v>val_adm_uuid</v>
      </c>
      <c r="U59" s="2" t="s">
        <v>74</v>
      </c>
      <c r="V59" s="2" t="str">
        <f t="shared" si="5"/>
        <v>$form_name[163] = "val_adm_uuid";</v>
      </c>
      <c r="X59" t="s">
        <v>79</v>
      </c>
      <c r="Y59" t="s">
        <v>63</v>
      </c>
      <c r="Z59" t="str">
        <f t="shared" si="4"/>
        <v>public UUID_ADM;</v>
      </c>
    </row>
    <row r="60" spans="1:26" x14ac:dyDescent="0.25">
      <c r="A60" s="3" t="s">
        <v>76</v>
      </c>
      <c r="B60" s="3">
        <v>234</v>
      </c>
      <c r="C60" s="3" t="s">
        <v>77</v>
      </c>
      <c r="D60" s="4" t="s">
        <v>64</v>
      </c>
      <c r="E60" s="3" t="s">
        <v>58</v>
      </c>
      <c r="F60" s="3" t="s">
        <v>63</v>
      </c>
      <c r="G60" s="2" t="str">
        <f t="shared" si="1"/>
        <v>$data[$form_name[234]] = $result-&gt;USR_CRT;</v>
      </c>
      <c r="H60" s="2"/>
      <c r="I60" s="2"/>
      <c r="P60">
        <v>234</v>
      </c>
      <c r="X60" t="s">
        <v>79</v>
      </c>
      <c r="Y60" t="s">
        <v>63</v>
      </c>
      <c r="Z60" t="str">
        <f t="shared" ref="Z60:Z64" si="8">X60&amp;E60&amp;Y60</f>
        <v>public USR_CRT;</v>
      </c>
    </row>
    <row r="61" spans="1:26" x14ac:dyDescent="0.25">
      <c r="A61" s="3" t="s">
        <v>76</v>
      </c>
      <c r="B61" s="3">
        <v>235</v>
      </c>
      <c r="C61" s="3" t="s">
        <v>77</v>
      </c>
      <c r="D61" s="4" t="s">
        <v>64</v>
      </c>
      <c r="E61" s="3" t="s">
        <v>59</v>
      </c>
      <c r="F61" s="3" t="s">
        <v>63</v>
      </c>
      <c r="G61" s="2" t="str">
        <f t="shared" si="1"/>
        <v>$data[$form_name[235]] = $result-&gt;DTM_CRT;</v>
      </c>
      <c r="H61" s="2"/>
      <c r="I61" s="2"/>
      <c r="P61">
        <v>235</v>
      </c>
      <c r="X61" t="s">
        <v>79</v>
      </c>
      <c r="Y61" t="s">
        <v>63</v>
      </c>
      <c r="Z61" t="str">
        <f t="shared" si="8"/>
        <v>public DTM_CRT;</v>
      </c>
    </row>
    <row r="62" spans="1:26" x14ac:dyDescent="0.25">
      <c r="A62" s="3" t="s">
        <v>76</v>
      </c>
      <c r="B62" s="3">
        <v>236</v>
      </c>
      <c r="C62" s="3" t="s">
        <v>77</v>
      </c>
      <c r="D62" s="4" t="s">
        <v>64</v>
      </c>
      <c r="E62" s="3" t="s">
        <v>60</v>
      </c>
      <c r="F62" s="3" t="s">
        <v>63</v>
      </c>
      <c r="G62" s="2" t="str">
        <f t="shared" si="1"/>
        <v>$data[$form_name[236]] = $result-&gt;USR_UPD;</v>
      </c>
      <c r="H62" s="2"/>
      <c r="I62" s="2"/>
      <c r="P62">
        <v>236</v>
      </c>
      <c r="X62" t="s">
        <v>79</v>
      </c>
      <c r="Y62" t="s">
        <v>63</v>
      </c>
      <c r="Z62" t="str">
        <f t="shared" si="8"/>
        <v>public USR_UPD;</v>
      </c>
    </row>
    <row r="63" spans="1:26" x14ac:dyDescent="0.25">
      <c r="A63" s="3" t="s">
        <v>76</v>
      </c>
      <c r="B63" s="3">
        <v>237</v>
      </c>
      <c r="C63" s="3" t="s">
        <v>77</v>
      </c>
      <c r="D63" s="4" t="s">
        <v>64</v>
      </c>
      <c r="E63" s="3" t="s">
        <v>61</v>
      </c>
      <c r="F63" s="3" t="s">
        <v>63</v>
      </c>
      <c r="G63" s="2" t="str">
        <f t="shared" si="1"/>
        <v>$data[$form_name[237]] = $result-&gt;DTM_UPD;</v>
      </c>
      <c r="H63" s="2"/>
      <c r="I63" s="2"/>
      <c r="P63">
        <v>237</v>
      </c>
      <c r="X63" t="s">
        <v>79</v>
      </c>
      <c r="Y63" t="s">
        <v>63</v>
      </c>
      <c r="Z63" t="str">
        <f t="shared" si="8"/>
        <v>public DTM_UPD;</v>
      </c>
    </row>
    <row r="64" spans="1:26" x14ac:dyDescent="0.25">
      <c r="A64" s="3" t="s">
        <v>76</v>
      </c>
      <c r="B64" s="3">
        <v>238</v>
      </c>
      <c r="C64" s="3" t="s">
        <v>77</v>
      </c>
      <c r="D64" s="4" t="s">
        <v>64</v>
      </c>
      <c r="E64" s="3" t="s">
        <v>62</v>
      </c>
      <c r="F64" s="3" t="s">
        <v>63</v>
      </c>
      <c r="G64" s="2" t="str">
        <f t="shared" si="1"/>
        <v>$data[$form_name[238]] = $result-&gt;IS_ACTIVE;</v>
      </c>
      <c r="H64" s="2"/>
      <c r="I64" s="2"/>
      <c r="P64">
        <v>238</v>
      </c>
      <c r="X64" t="s">
        <v>79</v>
      </c>
      <c r="Y64" t="s">
        <v>63</v>
      </c>
      <c r="Z64" t="str">
        <f t="shared" si="8"/>
        <v>public IS_ACTIVE;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D13" sqref="A1:I64"/>
    </sheetView>
  </sheetViews>
  <sheetFormatPr defaultRowHeight="15" x14ac:dyDescent="0.25"/>
  <cols>
    <col min="1" max="1" width="17" bestFit="1" customWidth="1"/>
    <col min="2" max="2" width="38.7109375" bestFit="1" customWidth="1"/>
    <col min="3" max="3" width="1.42578125" bestFit="1" customWidth="1"/>
    <col min="4" max="4" width="81.140625" bestFit="1" customWidth="1"/>
    <col min="5" max="5" width="4" bestFit="1" customWidth="1"/>
    <col min="6" max="6" width="39.140625" bestFit="1" customWidth="1"/>
    <col min="7" max="7" width="4" bestFit="1" customWidth="1"/>
    <col min="8" max="8" width="3.7109375" bestFit="1" customWidth="1"/>
    <col min="9" max="9" width="125.85546875" bestFit="1" customWidth="1"/>
  </cols>
  <sheetData>
    <row r="1" spans="1:9" x14ac:dyDescent="0.25">
      <c r="A1" t="s">
        <v>80</v>
      </c>
      <c r="D1" t="s">
        <v>81</v>
      </c>
    </row>
    <row r="2" spans="1:9" x14ac:dyDescent="0.25">
      <c r="A2" t="s">
        <v>82</v>
      </c>
      <c r="B2" s="5" t="s">
        <v>0</v>
      </c>
      <c r="C2" t="s">
        <v>83</v>
      </c>
      <c r="D2" s="1" t="s">
        <v>84</v>
      </c>
      <c r="E2">
        <v>145</v>
      </c>
      <c r="F2" t="s">
        <v>85</v>
      </c>
      <c r="G2">
        <v>145</v>
      </c>
      <c r="H2" t="s">
        <v>86</v>
      </c>
      <c r="I2" t="str">
        <f>A2&amp;B2&amp;C2&amp;D2&amp;E2&amp;F2&amp;G2&amp;H2</f>
        <v>$this-&gt;UUID_MMA = (!$this-&gt;input-&gt;post($form_name[145]) ? null : $this-&gt;input-&gt;post($form_name[145]));</v>
      </c>
    </row>
    <row r="3" spans="1:9" x14ac:dyDescent="0.25">
      <c r="A3" t="s">
        <v>82</v>
      </c>
      <c r="B3" s="5" t="s">
        <v>1</v>
      </c>
      <c r="C3" t="s">
        <v>83</v>
      </c>
      <c r="D3" s="1" t="s">
        <v>84</v>
      </c>
      <c r="E3">
        <v>140</v>
      </c>
      <c r="F3" t="s">
        <v>85</v>
      </c>
      <c r="G3">
        <v>140</v>
      </c>
      <c r="H3" t="s">
        <v>86</v>
      </c>
      <c r="I3" t="str">
        <f t="shared" ref="I3:I64" si="0">A3&amp;B3&amp;C3&amp;D3&amp;E3&amp;F3&amp;G3&amp;H3</f>
        <v>$this-&gt;UUID_USER = (!$this-&gt;input-&gt;post($form_name[140]) ? null : $this-&gt;input-&gt;post($form_name[140]));</v>
      </c>
    </row>
    <row r="4" spans="1:9" x14ac:dyDescent="0.25">
      <c r="A4" t="s">
        <v>82</v>
      </c>
      <c r="B4" s="5" t="s">
        <v>2</v>
      </c>
      <c r="C4" t="s">
        <v>83</v>
      </c>
      <c r="D4" s="1" t="s">
        <v>84</v>
      </c>
      <c r="E4">
        <v>134</v>
      </c>
      <c r="F4" t="s">
        <v>85</v>
      </c>
      <c r="G4">
        <v>134</v>
      </c>
      <c r="H4" t="s">
        <v>86</v>
      </c>
      <c r="I4" t="str">
        <f t="shared" si="0"/>
        <v>$this-&gt;UUID_APL_01 = (!$this-&gt;input-&gt;post($form_name[134]) ? null : $this-&gt;input-&gt;post($form_name[134]));</v>
      </c>
    </row>
    <row r="5" spans="1:9" x14ac:dyDescent="0.25">
      <c r="A5" t="s">
        <v>82</v>
      </c>
      <c r="B5" s="5" t="s">
        <v>3</v>
      </c>
      <c r="C5" t="s">
        <v>83</v>
      </c>
      <c r="D5" s="1" t="s">
        <v>84</v>
      </c>
      <c r="E5">
        <v>146</v>
      </c>
      <c r="F5" t="s">
        <v>85</v>
      </c>
      <c r="G5">
        <v>146</v>
      </c>
      <c r="H5" t="s">
        <v>86</v>
      </c>
      <c r="I5" t="str">
        <f t="shared" si="0"/>
        <v>$this-&gt;UUID_APL_02 = (!$this-&gt;input-&gt;post($form_name[146]) ? null : $this-&gt;input-&gt;post($form_name[146]));</v>
      </c>
    </row>
    <row r="6" spans="1:9" x14ac:dyDescent="0.25">
      <c r="A6" t="s">
        <v>82</v>
      </c>
      <c r="B6" s="5" t="s">
        <v>4</v>
      </c>
      <c r="C6" t="s">
        <v>83</v>
      </c>
      <c r="D6" s="1" t="s">
        <v>84</v>
      </c>
      <c r="E6">
        <v>180</v>
      </c>
      <c r="F6" t="s">
        <v>85</v>
      </c>
      <c r="G6">
        <v>180</v>
      </c>
      <c r="H6" t="s">
        <v>86</v>
      </c>
      <c r="I6" t="str">
        <f t="shared" si="0"/>
        <v>$this-&gt;NO_DOKUMEN = (!$this-&gt;input-&gt;post($form_name[180]) ? null : $this-&gt;input-&gt;post($form_name[180]));</v>
      </c>
    </row>
    <row r="7" spans="1:9" x14ac:dyDescent="0.25">
      <c r="A7" t="s">
        <v>82</v>
      </c>
      <c r="B7" s="5" t="s">
        <v>5</v>
      </c>
      <c r="C7" t="s">
        <v>83</v>
      </c>
      <c r="D7" s="1" t="s">
        <v>84</v>
      </c>
      <c r="E7">
        <v>181</v>
      </c>
      <c r="F7" t="s">
        <v>85</v>
      </c>
      <c r="G7">
        <v>181</v>
      </c>
      <c r="H7" t="s">
        <v>86</v>
      </c>
      <c r="I7" t="str">
        <f t="shared" si="0"/>
        <v>$this-&gt;KELOMPOK_TARGET_1 = (!$this-&gt;input-&gt;post($form_name[181]) ? null : $this-&gt;input-&gt;post($form_name[181]));</v>
      </c>
    </row>
    <row r="8" spans="1:9" x14ac:dyDescent="0.25">
      <c r="A8" t="s">
        <v>82</v>
      </c>
      <c r="B8" s="5" t="s">
        <v>6</v>
      </c>
      <c r="C8" t="s">
        <v>83</v>
      </c>
      <c r="D8" s="1" t="s">
        <v>84</v>
      </c>
      <c r="E8">
        <v>182</v>
      </c>
      <c r="F8" t="s">
        <v>85</v>
      </c>
      <c r="G8">
        <v>182</v>
      </c>
      <c r="H8" t="s">
        <v>86</v>
      </c>
      <c r="I8" t="str">
        <f t="shared" si="0"/>
        <v>$this-&gt;KELOMPOK_TARGET_2 = (!$this-&gt;input-&gt;post($form_name[182]) ? null : $this-&gt;input-&gt;post($form_name[182]));</v>
      </c>
    </row>
    <row r="9" spans="1:9" x14ac:dyDescent="0.25">
      <c r="A9" t="s">
        <v>82</v>
      </c>
      <c r="B9" s="5" t="s">
        <v>7</v>
      </c>
      <c r="C9" t="s">
        <v>83</v>
      </c>
      <c r="D9" s="1" t="s">
        <v>84</v>
      </c>
      <c r="E9">
        <v>183</v>
      </c>
      <c r="F9" t="s">
        <v>85</v>
      </c>
      <c r="G9">
        <v>183</v>
      </c>
      <c r="H9" t="s">
        <v>86</v>
      </c>
      <c r="I9" t="str">
        <f t="shared" si="0"/>
        <v>$this-&gt;TUJUAN_ASESMEN = (!$this-&gt;input-&gt;post($form_name[183]) ? null : $this-&gt;input-&gt;post($form_name[183]));</v>
      </c>
    </row>
    <row r="10" spans="1:9" x14ac:dyDescent="0.25">
      <c r="A10" t="s">
        <v>82</v>
      </c>
      <c r="B10" s="5" t="s">
        <v>8</v>
      </c>
      <c r="C10" t="s">
        <v>83</v>
      </c>
      <c r="D10" s="1" t="s">
        <v>84</v>
      </c>
      <c r="E10">
        <v>184</v>
      </c>
      <c r="F10" t="s">
        <v>85</v>
      </c>
      <c r="G10">
        <v>184</v>
      </c>
      <c r="H10" t="s">
        <v>86</v>
      </c>
      <c r="I10" t="str">
        <f t="shared" si="0"/>
        <v>$this-&gt;KONTEKS_ASESMEN_1 = (!$this-&gt;input-&gt;post($form_name[184]) ? null : $this-&gt;input-&gt;post($form_name[184]));</v>
      </c>
    </row>
    <row r="11" spans="1:9" x14ac:dyDescent="0.25">
      <c r="A11" t="s">
        <v>82</v>
      </c>
      <c r="B11" s="5" t="s">
        <v>9</v>
      </c>
      <c r="C11" t="s">
        <v>83</v>
      </c>
      <c r="D11" s="1" t="s">
        <v>84</v>
      </c>
      <c r="E11">
        <v>185</v>
      </c>
      <c r="F11" t="s">
        <v>85</v>
      </c>
      <c r="G11">
        <v>185</v>
      </c>
      <c r="H11" t="s">
        <v>86</v>
      </c>
      <c r="I11" t="str">
        <f t="shared" si="0"/>
        <v>$this-&gt;KONTEKS_ASESMEN_2 = (!$this-&gt;input-&gt;post($form_name[185]) ? null : $this-&gt;input-&gt;post($form_name[185]));</v>
      </c>
    </row>
    <row r="12" spans="1:9" x14ac:dyDescent="0.25">
      <c r="A12" t="s">
        <v>82</v>
      </c>
      <c r="B12" s="5" t="s">
        <v>10</v>
      </c>
      <c r="C12" t="s">
        <v>83</v>
      </c>
      <c r="D12" s="1" t="s">
        <v>84</v>
      </c>
      <c r="E12">
        <v>186</v>
      </c>
      <c r="F12" t="s">
        <v>85</v>
      </c>
      <c r="G12">
        <v>186</v>
      </c>
      <c r="H12" t="s">
        <v>86</v>
      </c>
      <c r="I12" t="str">
        <f t="shared" si="0"/>
        <v>$this-&gt;PIHAK_RELEVAN = (!$this-&gt;input-&gt;post($form_name[186]) ? null : $this-&gt;input-&gt;post($form_name[186]));</v>
      </c>
    </row>
    <row r="13" spans="1:9" x14ac:dyDescent="0.25">
      <c r="A13" t="s">
        <v>82</v>
      </c>
      <c r="B13" s="5" t="s">
        <v>11</v>
      </c>
      <c r="C13" t="s">
        <v>83</v>
      </c>
      <c r="D13" s="1" t="s">
        <v>84</v>
      </c>
      <c r="E13">
        <v>187</v>
      </c>
      <c r="F13" t="s">
        <v>85</v>
      </c>
      <c r="G13">
        <v>187</v>
      </c>
      <c r="H13" t="s">
        <v>86</v>
      </c>
      <c r="I13" t="str">
        <f t="shared" si="0"/>
        <v>$this-&gt;ATURAN_LSP = (!$this-&gt;input-&gt;post($form_name[187]) ? null : $this-&gt;input-&gt;post($form_name[187]));</v>
      </c>
    </row>
    <row r="14" spans="1:9" x14ac:dyDescent="0.25">
      <c r="A14" t="s">
        <v>82</v>
      </c>
      <c r="B14" s="5" t="s">
        <v>12</v>
      </c>
      <c r="C14" t="s">
        <v>83</v>
      </c>
      <c r="D14" s="1" t="s">
        <v>84</v>
      </c>
      <c r="E14">
        <v>188</v>
      </c>
      <c r="F14" t="s">
        <v>85</v>
      </c>
      <c r="G14">
        <v>188</v>
      </c>
      <c r="H14" t="s">
        <v>86</v>
      </c>
      <c r="I14" t="str">
        <f t="shared" si="0"/>
        <v>$this-&gt;ATURAN_TEKNIS = (!$this-&gt;input-&gt;post($form_name[188]) ? null : $this-&gt;input-&gt;post($form_name[188]));</v>
      </c>
    </row>
    <row r="15" spans="1:9" x14ac:dyDescent="0.25">
      <c r="A15" t="s">
        <v>82</v>
      </c>
      <c r="B15" s="5" t="s">
        <v>13</v>
      </c>
      <c r="C15" t="s">
        <v>83</v>
      </c>
      <c r="D15" s="1" t="s">
        <v>84</v>
      </c>
      <c r="E15">
        <v>189</v>
      </c>
      <c r="F15" t="s">
        <v>85</v>
      </c>
      <c r="G15">
        <v>189</v>
      </c>
      <c r="H15" t="s">
        <v>86</v>
      </c>
      <c r="I15" t="str">
        <f t="shared" si="0"/>
        <v>$this-&gt;PENDEKATAN_ASESMEN = (!$this-&gt;input-&gt;post($form_name[189]) ? null : $this-&gt;input-&gt;post($form_name[189]));</v>
      </c>
    </row>
    <row r="16" spans="1:9" x14ac:dyDescent="0.25">
      <c r="A16" t="s">
        <v>82</v>
      </c>
      <c r="B16" s="5" t="s">
        <v>14</v>
      </c>
      <c r="C16" t="s">
        <v>83</v>
      </c>
      <c r="D16" s="1" t="s">
        <v>84</v>
      </c>
      <c r="E16">
        <v>190</v>
      </c>
      <c r="F16" t="s">
        <v>85</v>
      </c>
      <c r="G16">
        <v>190</v>
      </c>
      <c r="H16" t="s">
        <v>86</v>
      </c>
      <c r="I16" t="str">
        <f t="shared" si="0"/>
        <v>$this-&gt;STRATEGI_ASESMEN = (!$this-&gt;input-&gt;post($form_name[190]) ? null : $this-&gt;input-&gt;post($form_name[190]));</v>
      </c>
    </row>
    <row r="17" spans="1:9" x14ac:dyDescent="0.25">
      <c r="A17" t="s">
        <v>82</v>
      </c>
      <c r="B17" s="5" t="s">
        <v>15</v>
      </c>
      <c r="C17" t="s">
        <v>83</v>
      </c>
      <c r="D17" s="1" t="s">
        <v>84</v>
      </c>
      <c r="E17">
        <v>191</v>
      </c>
      <c r="F17" t="s">
        <v>85</v>
      </c>
      <c r="G17">
        <v>191</v>
      </c>
      <c r="H17" t="s">
        <v>86</v>
      </c>
      <c r="I17" t="str">
        <f t="shared" si="0"/>
        <v>$this-&gt;ACUAN_PEMBANDING = (!$this-&gt;input-&gt;post($form_name[191]) ? null : $this-&gt;input-&gt;post($form_name[191]));</v>
      </c>
    </row>
    <row r="18" spans="1:9" x14ac:dyDescent="0.25">
      <c r="A18" t="s">
        <v>82</v>
      </c>
      <c r="B18" s="5" t="s">
        <v>16</v>
      </c>
      <c r="C18" t="s">
        <v>83</v>
      </c>
      <c r="D18" s="1" t="s">
        <v>84</v>
      </c>
      <c r="E18">
        <v>192</v>
      </c>
      <c r="F18" t="s">
        <v>85</v>
      </c>
      <c r="G18">
        <v>192</v>
      </c>
      <c r="H18" t="s">
        <v>86</v>
      </c>
      <c r="I18" t="str">
        <f t="shared" si="0"/>
        <v>$this-&gt;ACUAN_PEMBANDING_KETERANGAN = (!$this-&gt;input-&gt;post($form_name[192]) ? null : $this-&gt;input-&gt;post($form_name[192]));</v>
      </c>
    </row>
    <row r="19" spans="1:9" x14ac:dyDescent="0.25">
      <c r="A19" t="s">
        <v>82</v>
      </c>
      <c r="B19" s="5" t="s">
        <v>17</v>
      </c>
      <c r="C19" t="s">
        <v>83</v>
      </c>
      <c r="D19" s="1" t="s">
        <v>84</v>
      </c>
      <c r="E19">
        <v>193</v>
      </c>
      <c r="F19" t="s">
        <v>85</v>
      </c>
      <c r="G19">
        <v>193</v>
      </c>
      <c r="H19" t="s">
        <v>86</v>
      </c>
      <c r="I19" t="str">
        <f t="shared" si="0"/>
        <v>$this-&gt;BATASAN_VARIABEL = (!$this-&gt;input-&gt;post($form_name[193]) ? null : $this-&gt;input-&gt;post($form_name[193]));</v>
      </c>
    </row>
    <row r="20" spans="1:9" x14ac:dyDescent="0.25">
      <c r="A20" t="s">
        <v>82</v>
      </c>
      <c r="B20" s="5" t="s">
        <v>18</v>
      </c>
      <c r="C20" t="s">
        <v>83</v>
      </c>
      <c r="D20" s="1" t="s">
        <v>84</v>
      </c>
      <c r="E20">
        <v>194</v>
      </c>
      <c r="F20" t="s">
        <v>85</v>
      </c>
      <c r="G20">
        <v>194</v>
      </c>
      <c r="H20" t="s">
        <v>86</v>
      </c>
      <c r="I20" t="str">
        <f t="shared" si="0"/>
        <v>$this-&gt;PANDUAN_ASESMEN = (!$this-&gt;input-&gt;post($form_name[194]) ? null : $this-&gt;input-&gt;post($form_name[194]));</v>
      </c>
    </row>
    <row r="21" spans="1:9" x14ac:dyDescent="0.25">
      <c r="A21" t="s">
        <v>82</v>
      </c>
      <c r="B21" s="5" t="s">
        <v>19</v>
      </c>
      <c r="C21" t="s">
        <v>83</v>
      </c>
      <c r="D21" s="1" t="s">
        <v>84</v>
      </c>
      <c r="E21">
        <v>195</v>
      </c>
      <c r="F21" t="s">
        <v>85</v>
      </c>
      <c r="G21">
        <v>195</v>
      </c>
      <c r="H21" t="s">
        <v>86</v>
      </c>
      <c r="I21" t="str">
        <f t="shared" si="0"/>
        <v>$this-&gt;PERSETUJUAN_ASESOR = (!$this-&gt;input-&gt;post($form_name[195]) ? null : $this-&gt;input-&gt;post($form_name[195]));</v>
      </c>
    </row>
    <row r="22" spans="1:9" x14ac:dyDescent="0.25">
      <c r="A22" t="s">
        <v>82</v>
      </c>
      <c r="B22" s="5" t="s">
        <v>20</v>
      </c>
      <c r="C22" t="s">
        <v>83</v>
      </c>
      <c r="D22" s="1" t="s">
        <v>84</v>
      </c>
      <c r="E22">
        <v>196</v>
      </c>
      <c r="F22" t="s">
        <v>85</v>
      </c>
      <c r="G22">
        <v>196</v>
      </c>
      <c r="H22" t="s">
        <v>86</v>
      </c>
      <c r="I22" t="str">
        <f t="shared" si="0"/>
        <v>$this-&gt;PERSETUJUAN_ASESOR_DTM = (!$this-&gt;input-&gt;post($form_name[196]) ? null : $this-&gt;input-&gt;post($form_name[196]));</v>
      </c>
    </row>
    <row r="23" spans="1:9" x14ac:dyDescent="0.25">
      <c r="A23" t="s">
        <v>82</v>
      </c>
      <c r="B23" s="5" t="s">
        <v>21</v>
      </c>
      <c r="C23" t="s">
        <v>83</v>
      </c>
      <c r="D23" s="1" t="s">
        <v>84</v>
      </c>
      <c r="E23">
        <v>197</v>
      </c>
      <c r="F23" t="s">
        <v>85</v>
      </c>
      <c r="G23">
        <v>197</v>
      </c>
      <c r="H23" t="s">
        <v>86</v>
      </c>
      <c r="I23" t="str">
        <f t="shared" si="0"/>
        <v>$this-&gt;PERSETUJUAN_PENYEDIA = (!$this-&gt;input-&gt;post($form_name[197]) ? null : $this-&gt;input-&gt;post($form_name[197]));</v>
      </c>
    </row>
    <row r="24" spans="1:9" x14ac:dyDescent="0.25">
      <c r="A24" t="s">
        <v>82</v>
      </c>
      <c r="B24" s="5" t="s">
        <v>22</v>
      </c>
      <c r="C24" t="s">
        <v>83</v>
      </c>
      <c r="D24" s="1" t="s">
        <v>84</v>
      </c>
      <c r="E24">
        <v>198</v>
      </c>
      <c r="F24" t="s">
        <v>85</v>
      </c>
      <c r="G24">
        <v>198</v>
      </c>
      <c r="H24" t="s">
        <v>86</v>
      </c>
      <c r="I24" t="str">
        <f t="shared" si="0"/>
        <v>$this-&gt;PERSETUJUAN_PENYEDIA_DTM = (!$this-&gt;input-&gt;post($form_name[198]) ? null : $this-&gt;input-&gt;post($form_name[198]));</v>
      </c>
    </row>
    <row r="25" spans="1:9" x14ac:dyDescent="0.25">
      <c r="A25" t="s">
        <v>82</v>
      </c>
      <c r="B25" s="5" t="s">
        <v>23</v>
      </c>
      <c r="C25" t="s">
        <v>83</v>
      </c>
      <c r="D25" s="1" t="s">
        <v>84</v>
      </c>
      <c r="E25">
        <v>199</v>
      </c>
      <c r="F25" t="s">
        <v>85</v>
      </c>
      <c r="G25">
        <v>199</v>
      </c>
      <c r="H25" t="s">
        <v>86</v>
      </c>
      <c r="I25" t="str">
        <f t="shared" si="0"/>
        <v>$this-&gt;PERSETUJUAN_TUK = (!$this-&gt;input-&gt;post($form_name[199]) ? null : $this-&gt;input-&gt;post($form_name[199]));</v>
      </c>
    </row>
    <row r="26" spans="1:9" x14ac:dyDescent="0.25">
      <c r="A26" t="s">
        <v>82</v>
      </c>
      <c r="B26" s="5" t="s">
        <v>24</v>
      </c>
      <c r="C26" t="s">
        <v>83</v>
      </c>
      <c r="D26" s="1" t="s">
        <v>84</v>
      </c>
      <c r="E26">
        <v>200</v>
      </c>
      <c r="F26" t="s">
        <v>85</v>
      </c>
      <c r="G26">
        <v>200</v>
      </c>
      <c r="H26" t="s">
        <v>86</v>
      </c>
      <c r="I26" t="str">
        <f t="shared" si="0"/>
        <v>$this-&gt;PERSETUJUAN_TUK_DTM = (!$this-&gt;input-&gt;post($form_name[200]) ? null : $this-&gt;input-&gt;post($form_name[200]));</v>
      </c>
    </row>
    <row r="27" spans="1:9" x14ac:dyDescent="0.25">
      <c r="A27" t="s">
        <v>82</v>
      </c>
      <c r="B27" s="5" t="s">
        <v>25</v>
      </c>
      <c r="C27" t="s">
        <v>83</v>
      </c>
      <c r="D27" s="1" t="s">
        <v>84</v>
      </c>
      <c r="E27">
        <v>201</v>
      </c>
      <c r="F27" t="s">
        <v>85</v>
      </c>
      <c r="G27">
        <v>201</v>
      </c>
      <c r="H27" t="s">
        <v>86</v>
      </c>
      <c r="I27" t="str">
        <f t="shared" si="0"/>
        <v>$this-&gt;TANGGAL_UJI_KOMPETENSI = (!$this-&gt;input-&gt;post($form_name[201]) ? null : $this-&gt;input-&gt;post($form_name[201]));</v>
      </c>
    </row>
    <row r="28" spans="1:9" x14ac:dyDescent="0.25">
      <c r="A28" t="s">
        <v>82</v>
      </c>
      <c r="B28" s="5" t="s">
        <v>26</v>
      </c>
      <c r="C28" t="s">
        <v>83</v>
      </c>
      <c r="D28" s="1" t="s">
        <v>84</v>
      </c>
      <c r="E28">
        <v>202</v>
      </c>
      <c r="F28" t="s">
        <v>85</v>
      </c>
      <c r="G28">
        <v>202</v>
      </c>
      <c r="H28" t="s">
        <v>86</v>
      </c>
      <c r="I28" t="str">
        <f t="shared" si="0"/>
        <v>$this-&gt;DURASI_OBSERVASI_START = (!$this-&gt;input-&gt;post($form_name[202]) ? null : $this-&gt;input-&gt;post($form_name[202]));</v>
      </c>
    </row>
    <row r="29" spans="1:9" x14ac:dyDescent="0.25">
      <c r="A29" t="s">
        <v>82</v>
      </c>
      <c r="B29" s="5" t="s">
        <v>27</v>
      </c>
      <c r="C29" t="s">
        <v>83</v>
      </c>
      <c r="D29" s="1" t="s">
        <v>84</v>
      </c>
      <c r="E29">
        <v>203</v>
      </c>
      <c r="F29" t="s">
        <v>85</v>
      </c>
      <c r="G29">
        <v>203</v>
      </c>
      <c r="H29" t="s">
        <v>86</v>
      </c>
      <c r="I29" t="str">
        <f t="shared" si="0"/>
        <v>$this-&gt;DURASI_OBSERVASI_END = (!$this-&gt;input-&gt;post($form_name[203]) ? null : $this-&gt;input-&gt;post($form_name[203]));</v>
      </c>
    </row>
    <row r="30" spans="1:9" x14ac:dyDescent="0.25">
      <c r="A30" t="s">
        <v>82</v>
      </c>
      <c r="B30" s="5" t="s">
        <v>28</v>
      </c>
      <c r="C30" t="s">
        <v>83</v>
      </c>
      <c r="D30" s="1" t="s">
        <v>84</v>
      </c>
      <c r="E30">
        <v>204</v>
      </c>
      <c r="F30" t="s">
        <v>85</v>
      </c>
      <c r="G30">
        <v>204</v>
      </c>
      <c r="H30" t="s">
        <v>86</v>
      </c>
      <c r="I30" t="str">
        <f t="shared" si="0"/>
        <v>$this-&gt;DURASI_TES_LISAN_START = (!$this-&gt;input-&gt;post($form_name[204]) ? null : $this-&gt;input-&gt;post($form_name[204]));</v>
      </c>
    </row>
    <row r="31" spans="1:9" x14ac:dyDescent="0.25">
      <c r="A31" t="s">
        <v>82</v>
      </c>
      <c r="B31" s="5" t="s">
        <v>29</v>
      </c>
      <c r="C31" t="s">
        <v>83</v>
      </c>
      <c r="D31" s="1" t="s">
        <v>84</v>
      </c>
      <c r="E31">
        <v>205</v>
      </c>
      <c r="F31" t="s">
        <v>85</v>
      </c>
      <c r="G31">
        <v>205</v>
      </c>
      <c r="H31" t="s">
        <v>86</v>
      </c>
      <c r="I31" t="str">
        <f t="shared" si="0"/>
        <v>$this-&gt;DURASI_TES_LISAN_END = (!$this-&gt;input-&gt;post($form_name[205]) ? null : $this-&gt;input-&gt;post($form_name[205]));</v>
      </c>
    </row>
    <row r="32" spans="1:9" x14ac:dyDescent="0.25">
      <c r="A32" t="s">
        <v>82</v>
      </c>
      <c r="B32" s="5" t="s">
        <v>30</v>
      </c>
      <c r="C32" t="s">
        <v>83</v>
      </c>
      <c r="D32" s="1" t="s">
        <v>84</v>
      </c>
      <c r="E32">
        <v>206</v>
      </c>
      <c r="F32" t="s">
        <v>85</v>
      </c>
      <c r="G32">
        <v>206</v>
      </c>
      <c r="H32" t="s">
        <v>86</v>
      </c>
      <c r="I32" t="str">
        <f t="shared" si="0"/>
        <v>$this-&gt;LOKASI_ASESMEN = (!$this-&gt;input-&gt;post($form_name[206]) ? null : $this-&gt;input-&gt;post($form_name[206]));</v>
      </c>
    </row>
    <row r="33" spans="1:9" x14ac:dyDescent="0.25">
      <c r="A33" t="s">
        <v>82</v>
      </c>
      <c r="B33" s="5" t="s">
        <v>31</v>
      </c>
      <c r="C33" t="s">
        <v>83</v>
      </c>
      <c r="D33" s="1" t="s">
        <v>84</v>
      </c>
      <c r="E33">
        <v>207</v>
      </c>
      <c r="F33" t="s">
        <v>85</v>
      </c>
      <c r="G33">
        <v>207</v>
      </c>
      <c r="H33" t="s">
        <v>86</v>
      </c>
      <c r="I33" t="str">
        <f t="shared" si="0"/>
        <v>$this-&gt;3_1_KARAKTERISTIK_PESERTA = (!$this-&gt;input-&gt;post($form_name[207]) ? null : $this-&gt;input-&gt;post($form_name[207]));</v>
      </c>
    </row>
    <row r="34" spans="1:9" x14ac:dyDescent="0.25">
      <c r="A34" t="s">
        <v>82</v>
      </c>
      <c r="B34" s="5" t="s">
        <v>32</v>
      </c>
      <c r="C34" t="s">
        <v>83</v>
      </c>
      <c r="D34" s="1" t="s">
        <v>84</v>
      </c>
      <c r="E34">
        <v>208</v>
      </c>
      <c r="F34" t="s">
        <v>85</v>
      </c>
      <c r="G34">
        <v>208</v>
      </c>
      <c r="H34" t="s">
        <v>86</v>
      </c>
      <c r="I34" t="str">
        <f t="shared" si="0"/>
        <v>$this-&gt;3_1_PENYESUAIAN_KEBUTUHAN_SPESIFIK = (!$this-&gt;input-&gt;post($form_name[208]) ? null : $this-&gt;input-&gt;post($form_name[208]));</v>
      </c>
    </row>
    <row r="35" spans="1:9" x14ac:dyDescent="0.25">
      <c r="A35" t="s">
        <v>82</v>
      </c>
      <c r="B35" s="5" t="s">
        <v>33</v>
      </c>
      <c r="C35" t="s">
        <v>83</v>
      </c>
      <c r="D35" s="1" t="s">
        <v>84</v>
      </c>
      <c r="E35">
        <v>209</v>
      </c>
      <c r="F35" t="s">
        <v>85</v>
      </c>
      <c r="G35">
        <v>209</v>
      </c>
      <c r="H35" t="s">
        <v>86</v>
      </c>
      <c r="I35" t="str">
        <f t="shared" si="0"/>
        <v>$this-&gt;3_2_PADA_BATASAN_VARIABEL = (!$this-&gt;input-&gt;post($form_name[209]) ? null : $this-&gt;input-&gt;post($form_name[209]));</v>
      </c>
    </row>
    <row r="36" spans="1:9" x14ac:dyDescent="0.25">
      <c r="A36" t="s">
        <v>82</v>
      </c>
      <c r="B36" s="5" t="s">
        <v>34</v>
      </c>
      <c r="C36" t="s">
        <v>83</v>
      </c>
      <c r="D36" s="1" t="s">
        <v>84</v>
      </c>
      <c r="E36">
        <v>210</v>
      </c>
      <c r="F36" t="s">
        <v>85</v>
      </c>
      <c r="G36">
        <v>210</v>
      </c>
      <c r="H36" t="s">
        <v>86</v>
      </c>
      <c r="I36" t="str">
        <f t="shared" si="0"/>
        <v>$this-&gt;3_2_PADA_PANDUAN_PENILAIAN = (!$this-&gt;input-&gt;post($form_name[210]) ? null : $this-&gt;input-&gt;post($form_name[210]));</v>
      </c>
    </row>
    <row r="37" spans="1:9" x14ac:dyDescent="0.25">
      <c r="A37" t="s">
        <v>82</v>
      </c>
      <c r="B37" s="5" t="s">
        <v>35</v>
      </c>
      <c r="C37" t="s">
        <v>83</v>
      </c>
      <c r="D37" s="1" t="s">
        <v>84</v>
      </c>
      <c r="E37">
        <v>211</v>
      </c>
      <c r="F37" t="s">
        <v>85</v>
      </c>
      <c r="G37">
        <v>211</v>
      </c>
      <c r="H37" t="s">
        <v>86</v>
      </c>
      <c r="I37" t="str">
        <f t="shared" si="0"/>
        <v>$this-&gt;3_3 = (!$this-&gt;input-&gt;post($form_name[211]) ? null : $this-&gt;input-&gt;post($form_name[211]));</v>
      </c>
    </row>
    <row r="38" spans="1:9" x14ac:dyDescent="0.25">
      <c r="A38" t="s">
        <v>82</v>
      </c>
      <c r="B38" s="5" t="s">
        <v>36</v>
      </c>
      <c r="C38" t="s">
        <v>83</v>
      </c>
      <c r="D38" s="1" t="s">
        <v>84</v>
      </c>
      <c r="E38">
        <v>212</v>
      </c>
      <c r="F38" t="s">
        <v>85</v>
      </c>
      <c r="G38">
        <v>212</v>
      </c>
      <c r="H38" t="s">
        <v>86</v>
      </c>
      <c r="I38" t="str">
        <f t="shared" si="0"/>
        <v>$this-&gt;3_3_CATATAN = (!$this-&gt;input-&gt;post($form_name[212]) ? null : $this-&gt;input-&gt;post($form_name[212]));</v>
      </c>
    </row>
    <row r="39" spans="1:9" x14ac:dyDescent="0.25">
      <c r="A39" t="s">
        <v>82</v>
      </c>
      <c r="B39" s="5" t="s">
        <v>37</v>
      </c>
      <c r="C39" t="s">
        <v>83</v>
      </c>
      <c r="D39" s="1" t="s">
        <v>84</v>
      </c>
      <c r="E39">
        <v>213</v>
      </c>
      <c r="F39" t="s">
        <v>85</v>
      </c>
      <c r="G39">
        <v>213</v>
      </c>
      <c r="H39" t="s">
        <v>86</v>
      </c>
      <c r="I39" t="str">
        <f t="shared" si="0"/>
        <v>$this-&gt;3_4 = (!$this-&gt;input-&gt;post($form_name[213]) ? null : $this-&gt;input-&gt;post($form_name[213]));</v>
      </c>
    </row>
    <row r="40" spans="1:9" x14ac:dyDescent="0.25">
      <c r="A40" t="s">
        <v>82</v>
      </c>
      <c r="B40" s="5" t="s">
        <v>38</v>
      </c>
      <c r="C40" t="s">
        <v>83</v>
      </c>
      <c r="D40" s="1" t="s">
        <v>84</v>
      </c>
      <c r="E40">
        <v>214</v>
      </c>
      <c r="F40" t="s">
        <v>85</v>
      </c>
      <c r="G40">
        <v>214</v>
      </c>
      <c r="H40" t="s">
        <v>86</v>
      </c>
      <c r="I40" t="str">
        <f t="shared" si="0"/>
        <v>$this-&gt;3_4_CATATAN = (!$this-&gt;input-&gt;post($form_name[214]) ? null : $this-&gt;input-&gt;post($form_name[214]));</v>
      </c>
    </row>
    <row r="41" spans="1:9" x14ac:dyDescent="0.25">
      <c r="A41" t="s">
        <v>82</v>
      </c>
      <c r="B41" s="5" t="s">
        <v>39</v>
      </c>
      <c r="C41" t="s">
        <v>83</v>
      </c>
      <c r="D41" s="1" t="s">
        <v>84</v>
      </c>
      <c r="E41">
        <v>215</v>
      </c>
      <c r="F41" t="s">
        <v>85</v>
      </c>
      <c r="G41">
        <v>215</v>
      </c>
      <c r="H41" t="s">
        <v>86</v>
      </c>
      <c r="I41" t="str">
        <f t="shared" si="0"/>
        <v>$this-&gt;3_5 = (!$this-&gt;input-&gt;post($form_name[215]) ? null : $this-&gt;input-&gt;post($form_name[215]));</v>
      </c>
    </row>
    <row r="42" spans="1:9" x14ac:dyDescent="0.25">
      <c r="A42" t="s">
        <v>82</v>
      </c>
      <c r="B42" s="5" t="s">
        <v>40</v>
      </c>
      <c r="C42" t="s">
        <v>83</v>
      </c>
      <c r="D42" s="1" t="s">
        <v>84</v>
      </c>
      <c r="E42">
        <v>216</v>
      </c>
      <c r="F42" t="s">
        <v>85</v>
      </c>
      <c r="G42">
        <v>216</v>
      </c>
      <c r="H42" t="s">
        <v>86</v>
      </c>
      <c r="I42" t="str">
        <f t="shared" si="0"/>
        <v>$this-&gt;3_5_CATATAN = (!$this-&gt;input-&gt;post($form_name[216]) ? null : $this-&gt;input-&gt;post($form_name[216]));</v>
      </c>
    </row>
    <row r="43" spans="1:9" x14ac:dyDescent="0.25">
      <c r="A43" t="s">
        <v>82</v>
      </c>
      <c r="B43" s="5" t="s">
        <v>41</v>
      </c>
      <c r="C43" t="s">
        <v>83</v>
      </c>
      <c r="D43" s="1" t="s">
        <v>84</v>
      </c>
      <c r="E43">
        <v>217</v>
      </c>
      <c r="F43" t="s">
        <v>85</v>
      </c>
      <c r="G43">
        <v>217</v>
      </c>
      <c r="H43" t="s">
        <v>86</v>
      </c>
      <c r="I43" t="str">
        <f t="shared" si="0"/>
        <v>$this-&gt;3_6 = (!$this-&gt;input-&gt;post($form_name[217]) ? null : $this-&gt;input-&gt;post($form_name[217]));</v>
      </c>
    </row>
    <row r="44" spans="1:9" x14ac:dyDescent="0.25">
      <c r="A44" t="s">
        <v>82</v>
      </c>
      <c r="B44" s="5" t="s">
        <v>42</v>
      </c>
      <c r="C44" t="s">
        <v>83</v>
      </c>
      <c r="D44" s="1" t="s">
        <v>84</v>
      </c>
      <c r="E44">
        <v>218</v>
      </c>
      <c r="F44" t="s">
        <v>85</v>
      </c>
      <c r="G44">
        <v>218</v>
      </c>
      <c r="H44" t="s">
        <v>86</v>
      </c>
      <c r="I44" t="str">
        <f t="shared" si="0"/>
        <v>$this-&gt;3_6_CATATAN = (!$this-&gt;input-&gt;post($form_name[218]) ? null : $this-&gt;input-&gt;post($form_name[218]));</v>
      </c>
    </row>
    <row r="45" spans="1:9" x14ac:dyDescent="0.25">
      <c r="A45" t="s">
        <v>82</v>
      </c>
      <c r="B45" s="5" t="s">
        <v>43</v>
      </c>
      <c r="C45" t="s">
        <v>83</v>
      </c>
      <c r="D45" s="1" t="s">
        <v>84</v>
      </c>
      <c r="E45">
        <v>219</v>
      </c>
      <c r="F45" t="s">
        <v>85</v>
      </c>
      <c r="G45">
        <v>219</v>
      </c>
      <c r="H45" t="s">
        <v>86</v>
      </c>
      <c r="I45" t="str">
        <f t="shared" si="0"/>
        <v>$this-&gt;PENGATURAN_DUKUNGAN_SPESIALIS = (!$this-&gt;input-&gt;post($form_name[219]) ? null : $this-&gt;input-&gt;post($form_name[219]));</v>
      </c>
    </row>
    <row r="46" spans="1:9" x14ac:dyDescent="0.25">
      <c r="A46" t="s">
        <v>82</v>
      </c>
      <c r="B46" s="5" t="s">
        <v>44</v>
      </c>
      <c r="C46" t="s">
        <v>83</v>
      </c>
      <c r="D46" s="1" t="s">
        <v>84</v>
      </c>
      <c r="E46">
        <v>220</v>
      </c>
      <c r="F46" t="s">
        <v>85</v>
      </c>
      <c r="G46">
        <v>220</v>
      </c>
      <c r="H46" t="s">
        <v>86</v>
      </c>
      <c r="I46" t="str">
        <f t="shared" si="0"/>
        <v>$this-&gt;STRATEGI_KOMUNIKASI = (!$this-&gt;input-&gt;post($form_name[220]) ? null : $this-&gt;input-&gt;post($form_name[220]));</v>
      </c>
    </row>
    <row r="47" spans="1:9" x14ac:dyDescent="0.25">
      <c r="A47" t="s">
        <v>82</v>
      </c>
      <c r="B47" s="5" t="s">
        <v>45</v>
      </c>
      <c r="C47" t="s">
        <v>83</v>
      </c>
      <c r="D47" s="1" t="s">
        <v>84</v>
      </c>
      <c r="E47">
        <v>221</v>
      </c>
      <c r="F47" t="s">
        <v>85</v>
      </c>
      <c r="G47">
        <v>221</v>
      </c>
      <c r="H47" t="s">
        <v>86</v>
      </c>
      <c r="I47" t="str">
        <f t="shared" si="0"/>
        <v>$this-&gt;KOORDINATOR_TUK = (!$this-&gt;input-&gt;post($form_name[221]) ? null : $this-&gt;input-&gt;post($form_name[221]));</v>
      </c>
    </row>
    <row r="48" spans="1:9" x14ac:dyDescent="0.25">
      <c r="A48" t="s">
        <v>82</v>
      </c>
      <c r="B48" s="5" t="s">
        <v>46</v>
      </c>
      <c r="C48" t="s">
        <v>83</v>
      </c>
      <c r="D48" s="1" t="s">
        <v>84</v>
      </c>
      <c r="E48">
        <v>222</v>
      </c>
      <c r="F48" t="s">
        <v>85</v>
      </c>
      <c r="G48">
        <v>222</v>
      </c>
      <c r="H48" t="s">
        <v>86</v>
      </c>
      <c r="I48" t="str">
        <f t="shared" si="0"/>
        <v>$this-&gt;KOORDINATOR_TUK_DTM = (!$this-&gt;input-&gt;post($form_name[222]) ? null : $this-&gt;input-&gt;post($form_name[222]));</v>
      </c>
    </row>
    <row r="49" spans="1:9" x14ac:dyDescent="0.25">
      <c r="A49" t="s">
        <v>82</v>
      </c>
      <c r="B49" s="5" t="s">
        <v>47</v>
      </c>
      <c r="C49" t="s">
        <v>83</v>
      </c>
      <c r="D49" s="1" t="s">
        <v>84</v>
      </c>
      <c r="E49">
        <v>223</v>
      </c>
      <c r="F49" t="s">
        <v>85</v>
      </c>
      <c r="G49">
        <v>223</v>
      </c>
      <c r="H49" t="s">
        <v>86</v>
      </c>
      <c r="I49" t="str">
        <f t="shared" si="0"/>
        <v>$this-&gt;MANAGER_SERTIFIKASI_LSP = (!$this-&gt;input-&gt;post($form_name[223]) ? null : $this-&gt;input-&gt;post($form_name[223]));</v>
      </c>
    </row>
    <row r="50" spans="1:9" x14ac:dyDescent="0.25">
      <c r="A50" t="s">
        <v>82</v>
      </c>
      <c r="B50" s="5" t="s">
        <v>48</v>
      </c>
      <c r="C50" t="s">
        <v>83</v>
      </c>
      <c r="D50" s="1" t="s">
        <v>84</v>
      </c>
      <c r="E50">
        <v>224</v>
      </c>
      <c r="F50" t="s">
        <v>85</v>
      </c>
      <c r="G50">
        <v>224</v>
      </c>
      <c r="H50" t="s">
        <v>86</v>
      </c>
      <c r="I50" t="str">
        <f t="shared" si="0"/>
        <v>$this-&gt;MANAGER_SERTIFIKASI_LSP_DTM = (!$this-&gt;input-&gt;post($form_name[224]) ? null : $this-&gt;input-&gt;post($form_name[224]));</v>
      </c>
    </row>
    <row r="51" spans="1:9" x14ac:dyDescent="0.25">
      <c r="A51" t="s">
        <v>82</v>
      </c>
      <c r="B51" s="5" t="s">
        <v>49</v>
      </c>
      <c r="C51" t="s">
        <v>83</v>
      </c>
      <c r="D51" s="1" t="s">
        <v>84</v>
      </c>
      <c r="E51">
        <v>225</v>
      </c>
      <c r="F51" t="s">
        <v>85</v>
      </c>
      <c r="G51">
        <v>225</v>
      </c>
      <c r="H51" t="s">
        <v>86</v>
      </c>
      <c r="I51" t="str">
        <f t="shared" si="0"/>
        <v>$this-&gt;MANAGER_TEMPAT_KERJA = (!$this-&gt;input-&gt;post($form_name[225]) ? null : $this-&gt;input-&gt;post($form_name[225]));</v>
      </c>
    </row>
    <row r="52" spans="1:9" x14ac:dyDescent="0.25">
      <c r="A52" t="s">
        <v>82</v>
      </c>
      <c r="B52" s="5" t="s">
        <v>50</v>
      </c>
      <c r="C52" t="s">
        <v>83</v>
      </c>
      <c r="D52" s="1" t="s">
        <v>84</v>
      </c>
      <c r="E52">
        <v>226</v>
      </c>
      <c r="F52" t="s">
        <v>85</v>
      </c>
      <c r="G52">
        <v>226</v>
      </c>
      <c r="H52" t="s">
        <v>86</v>
      </c>
      <c r="I52" t="str">
        <f t="shared" si="0"/>
        <v>$this-&gt;MANAGER_TEMPAT_KERJA_DTM = (!$this-&gt;input-&gt;post($form_name[226]) ? null : $this-&gt;input-&gt;post($form_name[226]));</v>
      </c>
    </row>
    <row r="53" spans="1:9" x14ac:dyDescent="0.25">
      <c r="A53" t="s">
        <v>82</v>
      </c>
      <c r="B53" s="5" t="s">
        <v>51</v>
      </c>
      <c r="C53" t="s">
        <v>83</v>
      </c>
      <c r="D53" s="1" t="s">
        <v>84</v>
      </c>
      <c r="E53">
        <v>227</v>
      </c>
      <c r="F53" t="s">
        <v>85</v>
      </c>
      <c r="G53">
        <v>227</v>
      </c>
      <c r="H53" t="s">
        <v>86</v>
      </c>
      <c r="I53" t="str">
        <f t="shared" si="0"/>
        <v>$this-&gt;PENYUSUN_RENCANA = (!$this-&gt;input-&gt;post($form_name[227]) ? null : $this-&gt;input-&gt;post($form_name[227]));</v>
      </c>
    </row>
    <row r="54" spans="1:9" x14ac:dyDescent="0.25">
      <c r="A54" t="s">
        <v>82</v>
      </c>
      <c r="B54" s="5" t="s">
        <v>52</v>
      </c>
      <c r="C54" t="s">
        <v>83</v>
      </c>
      <c r="D54" s="1" t="s">
        <v>84</v>
      </c>
      <c r="E54">
        <v>228</v>
      </c>
      <c r="F54" t="s">
        <v>85</v>
      </c>
      <c r="G54">
        <v>228</v>
      </c>
      <c r="H54" t="s">
        <v>86</v>
      </c>
      <c r="I54" t="str">
        <f t="shared" si="0"/>
        <v>$this-&gt;PENYUSUN_RENCANA_NO_REG = (!$this-&gt;input-&gt;post($form_name[228]) ? null : $this-&gt;input-&gt;post($form_name[228]));</v>
      </c>
    </row>
    <row r="55" spans="1:9" x14ac:dyDescent="0.25">
      <c r="A55" t="s">
        <v>82</v>
      </c>
      <c r="B55" s="5" t="s">
        <v>53</v>
      </c>
      <c r="C55" t="s">
        <v>83</v>
      </c>
      <c r="D55" s="1" t="s">
        <v>84</v>
      </c>
      <c r="E55">
        <v>229</v>
      </c>
      <c r="F55" t="s">
        <v>85</v>
      </c>
      <c r="G55">
        <v>229</v>
      </c>
      <c r="H55" t="s">
        <v>86</v>
      </c>
      <c r="I55" t="str">
        <f t="shared" si="0"/>
        <v>$this-&gt;PENYUSUN_RENCANA_DTM = (!$this-&gt;input-&gt;post($form_name[229]) ? null : $this-&gt;input-&gt;post($form_name[229]));</v>
      </c>
    </row>
    <row r="56" spans="1:9" x14ac:dyDescent="0.25">
      <c r="A56" t="s">
        <v>82</v>
      </c>
      <c r="B56" s="5" t="s">
        <v>54</v>
      </c>
      <c r="C56" t="s">
        <v>83</v>
      </c>
      <c r="D56" s="1" t="s">
        <v>84</v>
      </c>
      <c r="E56">
        <v>230</v>
      </c>
      <c r="F56" t="s">
        <v>85</v>
      </c>
      <c r="G56">
        <v>230</v>
      </c>
      <c r="H56" t="s">
        <v>86</v>
      </c>
      <c r="I56" t="str">
        <f t="shared" si="0"/>
        <v>$this-&gt;MANAGER_SERTIFIKASI = (!$this-&gt;input-&gt;post($form_name[230]) ? null : $this-&gt;input-&gt;post($form_name[230]));</v>
      </c>
    </row>
    <row r="57" spans="1:9" x14ac:dyDescent="0.25">
      <c r="A57" t="s">
        <v>82</v>
      </c>
      <c r="B57" s="5" t="s">
        <v>55</v>
      </c>
      <c r="C57" t="s">
        <v>83</v>
      </c>
      <c r="D57" s="1" t="s">
        <v>84</v>
      </c>
      <c r="E57">
        <v>231</v>
      </c>
      <c r="F57" t="s">
        <v>85</v>
      </c>
      <c r="G57">
        <v>231</v>
      </c>
      <c r="H57" t="s">
        <v>86</v>
      </c>
      <c r="I57" t="str">
        <f t="shared" si="0"/>
        <v>$this-&gt;MANAGER_SERTIFIKASI_JABATAN = (!$this-&gt;input-&gt;post($form_name[231]) ? null : $this-&gt;input-&gt;post($form_name[231]));</v>
      </c>
    </row>
    <row r="58" spans="1:9" x14ac:dyDescent="0.25">
      <c r="A58" t="s">
        <v>82</v>
      </c>
      <c r="B58" s="5" t="s">
        <v>56</v>
      </c>
      <c r="C58" t="s">
        <v>83</v>
      </c>
      <c r="D58" s="1" t="s">
        <v>84</v>
      </c>
      <c r="E58">
        <v>232</v>
      </c>
      <c r="F58" t="s">
        <v>85</v>
      </c>
      <c r="G58">
        <v>232</v>
      </c>
      <c r="H58" t="s">
        <v>86</v>
      </c>
      <c r="I58" t="str">
        <f t="shared" si="0"/>
        <v>$this-&gt;MANAGER_SERTIFIKASI_DTM = (!$this-&gt;input-&gt;post($form_name[232]) ? null : $this-&gt;input-&gt;post($form_name[232]));</v>
      </c>
    </row>
    <row r="59" spans="1:9" x14ac:dyDescent="0.25">
      <c r="A59" t="s">
        <v>82</v>
      </c>
      <c r="B59" s="5" t="s">
        <v>57</v>
      </c>
      <c r="C59" t="s">
        <v>83</v>
      </c>
      <c r="D59" s="1" t="s">
        <v>84</v>
      </c>
      <c r="E59">
        <v>163</v>
      </c>
      <c r="F59" t="s">
        <v>85</v>
      </c>
      <c r="G59">
        <v>163</v>
      </c>
      <c r="H59" t="s">
        <v>86</v>
      </c>
      <c r="I59" t="str">
        <f t="shared" si="0"/>
        <v>$this-&gt;UUID_ADM = (!$this-&gt;input-&gt;post($form_name[163]) ? null : $this-&gt;input-&gt;post($form_name[163]));</v>
      </c>
    </row>
    <row r="60" spans="1:9" x14ac:dyDescent="0.25">
      <c r="A60" t="s">
        <v>82</v>
      </c>
      <c r="B60" s="5" t="s">
        <v>58</v>
      </c>
      <c r="C60" t="s">
        <v>83</v>
      </c>
      <c r="D60" s="1" t="s">
        <v>84</v>
      </c>
      <c r="E60">
        <v>234</v>
      </c>
      <c r="F60" t="s">
        <v>85</v>
      </c>
      <c r="G60">
        <v>234</v>
      </c>
      <c r="H60" t="s">
        <v>86</v>
      </c>
      <c r="I60" t="str">
        <f t="shared" si="0"/>
        <v>$this-&gt;USR_CRT = (!$this-&gt;input-&gt;post($form_name[234]) ? null : $this-&gt;input-&gt;post($form_name[234]));</v>
      </c>
    </row>
    <row r="61" spans="1:9" x14ac:dyDescent="0.25">
      <c r="A61" t="s">
        <v>82</v>
      </c>
      <c r="B61" s="5" t="s">
        <v>59</v>
      </c>
      <c r="C61" t="s">
        <v>83</v>
      </c>
      <c r="D61" s="1" t="s">
        <v>84</v>
      </c>
      <c r="E61">
        <v>235</v>
      </c>
      <c r="F61" t="s">
        <v>85</v>
      </c>
      <c r="G61">
        <v>235</v>
      </c>
      <c r="H61" t="s">
        <v>86</v>
      </c>
      <c r="I61" t="str">
        <f t="shared" si="0"/>
        <v>$this-&gt;DTM_CRT = (!$this-&gt;input-&gt;post($form_name[235]) ? null : $this-&gt;input-&gt;post($form_name[235]));</v>
      </c>
    </row>
    <row r="62" spans="1:9" x14ac:dyDescent="0.25">
      <c r="A62" t="s">
        <v>82</v>
      </c>
      <c r="B62" s="5" t="s">
        <v>60</v>
      </c>
      <c r="C62" t="s">
        <v>83</v>
      </c>
      <c r="D62" s="1" t="s">
        <v>84</v>
      </c>
      <c r="E62">
        <v>236</v>
      </c>
      <c r="F62" t="s">
        <v>85</v>
      </c>
      <c r="G62">
        <v>236</v>
      </c>
      <c r="H62" t="s">
        <v>86</v>
      </c>
      <c r="I62" t="str">
        <f t="shared" si="0"/>
        <v>$this-&gt;USR_UPD = (!$this-&gt;input-&gt;post($form_name[236]) ? null : $this-&gt;input-&gt;post($form_name[236]));</v>
      </c>
    </row>
    <row r="63" spans="1:9" x14ac:dyDescent="0.25">
      <c r="A63" t="s">
        <v>82</v>
      </c>
      <c r="B63" s="5" t="s">
        <v>61</v>
      </c>
      <c r="C63" t="s">
        <v>83</v>
      </c>
      <c r="D63" s="1" t="s">
        <v>84</v>
      </c>
      <c r="E63">
        <v>237</v>
      </c>
      <c r="F63" t="s">
        <v>85</v>
      </c>
      <c r="G63">
        <v>237</v>
      </c>
      <c r="H63" t="s">
        <v>86</v>
      </c>
      <c r="I63" t="str">
        <f t="shared" si="0"/>
        <v>$this-&gt;DTM_UPD = (!$this-&gt;input-&gt;post($form_name[237]) ? null : $this-&gt;input-&gt;post($form_name[237]));</v>
      </c>
    </row>
    <row r="64" spans="1:9" x14ac:dyDescent="0.25">
      <c r="A64" t="s">
        <v>82</v>
      </c>
      <c r="B64" s="5" t="s">
        <v>62</v>
      </c>
      <c r="C64" t="s">
        <v>83</v>
      </c>
      <c r="D64" s="1" t="s">
        <v>84</v>
      </c>
      <c r="E64">
        <v>238</v>
      </c>
      <c r="F64" t="s">
        <v>85</v>
      </c>
      <c r="G64">
        <v>238</v>
      </c>
      <c r="H64" t="s">
        <v>86</v>
      </c>
      <c r="I64" t="str">
        <f t="shared" si="0"/>
        <v>$this-&gt;IS_ACTIVE = (!$this-&gt;input-&gt;post($form_name[238]) ? null : $this-&gt;input-&gt;post($form_name[238]));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26" workbookViewId="0">
      <selection activeCell="B45" sqref="B45"/>
    </sheetView>
  </sheetViews>
  <sheetFormatPr defaultRowHeight="15" x14ac:dyDescent="0.25"/>
  <cols>
    <col min="1" max="1" width="17" bestFit="1" customWidth="1"/>
    <col min="2" max="2" width="38.7109375" bestFit="1" customWidth="1"/>
    <col min="3" max="3" width="1.42578125" bestFit="1" customWidth="1"/>
    <col min="4" max="4" width="81.140625" bestFit="1" customWidth="1"/>
    <col min="5" max="5" width="4" bestFit="1" customWidth="1"/>
    <col min="6" max="6" width="10.85546875" bestFit="1" customWidth="1"/>
    <col min="7" max="7" width="38.7109375" bestFit="1" customWidth="1"/>
    <col min="8" max="8" width="32.140625" bestFit="1" customWidth="1"/>
    <col min="9" max="9" width="4" bestFit="1" customWidth="1"/>
    <col min="10" max="10" width="3.7109375" bestFit="1" customWidth="1"/>
    <col min="11" max="11" width="167.140625" bestFit="1" customWidth="1"/>
  </cols>
  <sheetData>
    <row r="1" spans="1:11" x14ac:dyDescent="0.25">
      <c r="A1" t="s">
        <v>80</v>
      </c>
      <c r="D1" t="s">
        <v>81</v>
      </c>
    </row>
    <row r="2" spans="1:11" x14ac:dyDescent="0.25">
      <c r="A2" t="s">
        <v>82</v>
      </c>
      <c r="B2" s="5" t="s">
        <v>0</v>
      </c>
      <c r="C2" t="s">
        <v>83</v>
      </c>
      <c r="D2" s="1" t="s">
        <v>84</v>
      </c>
      <c r="E2">
        <v>145</v>
      </c>
      <c r="F2" t="s">
        <v>88</v>
      </c>
      <c r="G2" t="str">
        <f>B2</f>
        <v>UUID_MMA</v>
      </c>
      <c r="H2" t="s">
        <v>87</v>
      </c>
      <c r="I2">
        <v>145</v>
      </c>
      <c r="J2" t="s">
        <v>86</v>
      </c>
      <c r="K2" t="str">
        <f>A2&amp;B2&amp;C2&amp;D2&amp;E2&amp;F2&amp;G2&amp;H2&amp;I2&amp;J2</f>
        <v>$this-&gt;UUID_MMA = (!$this-&gt;input-&gt;post($form_name[145]) ? $data-&gt;UUID_MMA : $this-&gt;input-&gt;post($form_name[145]));</v>
      </c>
    </row>
    <row r="3" spans="1:11" x14ac:dyDescent="0.25">
      <c r="A3" t="s">
        <v>82</v>
      </c>
      <c r="B3" s="5" t="s">
        <v>1</v>
      </c>
      <c r="C3" t="s">
        <v>83</v>
      </c>
      <c r="D3" s="1" t="s">
        <v>84</v>
      </c>
      <c r="E3">
        <v>140</v>
      </c>
      <c r="F3" t="s">
        <v>88</v>
      </c>
      <c r="G3" t="str">
        <f t="shared" ref="G3:G64" si="0">B3</f>
        <v>UUID_USER</v>
      </c>
      <c r="H3" t="s">
        <v>87</v>
      </c>
      <c r="I3">
        <v>140</v>
      </c>
      <c r="J3" t="s">
        <v>86</v>
      </c>
      <c r="K3" t="str">
        <f t="shared" ref="K3:K64" si="1">A3&amp;B3&amp;C3&amp;D3&amp;E3&amp;F3&amp;G3&amp;H3&amp;I3&amp;J3</f>
        <v>$this-&gt;UUID_USER = (!$this-&gt;input-&gt;post($form_name[140]) ? $data-&gt;UUID_USER : $this-&gt;input-&gt;post($form_name[140]));</v>
      </c>
    </row>
    <row r="4" spans="1:11" x14ac:dyDescent="0.25">
      <c r="A4" t="s">
        <v>82</v>
      </c>
      <c r="B4" s="5" t="s">
        <v>2</v>
      </c>
      <c r="C4" t="s">
        <v>83</v>
      </c>
      <c r="D4" s="1" t="s">
        <v>84</v>
      </c>
      <c r="E4">
        <v>134</v>
      </c>
      <c r="F4" t="s">
        <v>88</v>
      </c>
      <c r="G4" t="str">
        <f t="shared" si="0"/>
        <v>UUID_APL_01</v>
      </c>
      <c r="H4" t="s">
        <v>87</v>
      </c>
      <c r="I4">
        <v>134</v>
      </c>
      <c r="J4" t="s">
        <v>86</v>
      </c>
      <c r="K4" t="str">
        <f t="shared" si="1"/>
        <v>$this-&gt;UUID_APL_01 = (!$this-&gt;input-&gt;post($form_name[134]) ? $data-&gt;UUID_APL_01 : $this-&gt;input-&gt;post($form_name[134]));</v>
      </c>
    </row>
    <row r="5" spans="1:11" x14ac:dyDescent="0.25">
      <c r="A5" t="s">
        <v>82</v>
      </c>
      <c r="B5" s="5" t="s">
        <v>3</v>
      </c>
      <c r="C5" t="s">
        <v>83</v>
      </c>
      <c r="D5" s="1" t="s">
        <v>84</v>
      </c>
      <c r="E5">
        <v>146</v>
      </c>
      <c r="F5" t="s">
        <v>88</v>
      </c>
      <c r="G5" t="str">
        <f t="shared" si="0"/>
        <v>UUID_APL_02</v>
      </c>
      <c r="H5" t="s">
        <v>87</v>
      </c>
      <c r="I5">
        <v>146</v>
      </c>
      <c r="J5" t="s">
        <v>86</v>
      </c>
      <c r="K5" t="str">
        <f t="shared" si="1"/>
        <v>$this-&gt;UUID_APL_02 = (!$this-&gt;input-&gt;post($form_name[146]) ? $data-&gt;UUID_APL_02 : $this-&gt;input-&gt;post($form_name[146]));</v>
      </c>
    </row>
    <row r="6" spans="1:11" x14ac:dyDescent="0.25">
      <c r="A6" t="s">
        <v>82</v>
      </c>
      <c r="B6" s="5" t="s">
        <v>4</v>
      </c>
      <c r="C6" t="s">
        <v>83</v>
      </c>
      <c r="D6" s="1" t="s">
        <v>84</v>
      </c>
      <c r="E6">
        <v>180</v>
      </c>
      <c r="F6" t="s">
        <v>88</v>
      </c>
      <c r="G6" t="str">
        <f t="shared" si="0"/>
        <v>NO_DOKUMEN</v>
      </c>
      <c r="H6" t="s">
        <v>87</v>
      </c>
      <c r="I6">
        <v>180</v>
      </c>
      <c r="J6" t="s">
        <v>86</v>
      </c>
      <c r="K6" t="str">
        <f t="shared" si="1"/>
        <v>$this-&gt;NO_DOKUMEN = (!$this-&gt;input-&gt;post($form_name[180]) ? $data-&gt;NO_DOKUMEN : $this-&gt;input-&gt;post($form_name[180]));</v>
      </c>
    </row>
    <row r="7" spans="1:11" x14ac:dyDescent="0.25">
      <c r="A7" t="s">
        <v>82</v>
      </c>
      <c r="B7" s="5" t="s">
        <v>5</v>
      </c>
      <c r="C7" t="s">
        <v>83</v>
      </c>
      <c r="D7" s="1" t="s">
        <v>84</v>
      </c>
      <c r="E7">
        <v>181</v>
      </c>
      <c r="F7" t="s">
        <v>88</v>
      </c>
      <c r="G7" t="str">
        <f t="shared" si="0"/>
        <v>KELOMPOK_TARGET_1</v>
      </c>
      <c r="H7" t="s">
        <v>87</v>
      </c>
      <c r="I7">
        <v>181</v>
      </c>
      <c r="J7" t="s">
        <v>86</v>
      </c>
      <c r="K7" t="str">
        <f t="shared" si="1"/>
        <v>$this-&gt;KELOMPOK_TARGET_1 = (!$this-&gt;input-&gt;post($form_name[181]) ? $data-&gt;KELOMPOK_TARGET_1 : $this-&gt;input-&gt;post($form_name[181]));</v>
      </c>
    </row>
    <row r="8" spans="1:11" x14ac:dyDescent="0.25">
      <c r="A8" t="s">
        <v>82</v>
      </c>
      <c r="B8" s="5" t="s">
        <v>6</v>
      </c>
      <c r="C8" t="s">
        <v>83</v>
      </c>
      <c r="D8" s="1" t="s">
        <v>84</v>
      </c>
      <c r="E8">
        <v>182</v>
      </c>
      <c r="F8" t="s">
        <v>88</v>
      </c>
      <c r="G8" t="str">
        <f t="shared" si="0"/>
        <v>KELOMPOK_TARGET_2</v>
      </c>
      <c r="H8" t="s">
        <v>87</v>
      </c>
      <c r="I8">
        <v>182</v>
      </c>
      <c r="J8" t="s">
        <v>86</v>
      </c>
      <c r="K8" t="str">
        <f t="shared" si="1"/>
        <v>$this-&gt;KELOMPOK_TARGET_2 = (!$this-&gt;input-&gt;post($form_name[182]) ? $data-&gt;KELOMPOK_TARGET_2 : $this-&gt;input-&gt;post($form_name[182]));</v>
      </c>
    </row>
    <row r="9" spans="1:11" x14ac:dyDescent="0.25">
      <c r="A9" t="s">
        <v>82</v>
      </c>
      <c r="B9" s="5" t="s">
        <v>7</v>
      </c>
      <c r="C9" t="s">
        <v>83</v>
      </c>
      <c r="D9" s="1" t="s">
        <v>84</v>
      </c>
      <c r="E9">
        <v>183</v>
      </c>
      <c r="F9" t="s">
        <v>88</v>
      </c>
      <c r="G9" t="str">
        <f t="shared" si="0"/>
        <v>TUJUAN_ASESMEN</v>
      </c>
      <c r="H9" t="s">
        <v>87</v>
      </c>
      <c r="I9">
        <v>183</v>
      </c>
      <c r="J9" t="s">
        <v>86</v>
      </c>
      <c r="K9" t="str">
        <f t="shared" si="1"/>
        <v>$this-&gt;TUJUAN_ASESMEN = (!$this-&gt;input-&gt;post($form_name[183]) ? $data-&gt;TUJUAN_ASESMEN : $this-&gt;input-&gt;post($form_name[183]));</v>
      </c>
    </row>
    <row r="10" spans="1:11" x14ac:dyDescent="0.25">
      <c r="A10" t="s">
        <v>82</v>
      </c>
      <c r="B10" s="5" t="s">
        <v>8</v>
      </c>
      <c r="C10" t="s">
        <v>83</v>
      </c>
      <c r="D10" s="1" t="s">
        <v>84</v>
      </c>
      <c r="E10">
        <v>184</v>
      </c>
      <c r="F10" t="s">
        <v>88</v>
      </c>
      <c r="G10" t="str">
        <f t="shared" si="0"/>
        <v>KONTEKS_ASESMEN_1</v>
      </c>
      <c r="H10" t="s">
        <v>87</v>
      </c>
      <c r="I10">
        <v>184</v>
      </c>
      <c r="J10" t="s">
        <v>86</v>
      </c>
      <c r="K10" t="str">
        <f t="shared" si="1"/>
        <v>$this-&gt;KONTEKS_ASESMEN_1 = (!$this-&gt;input-&gt;post($form_name[184]) ? $data-&gt;KONTEKS_ASESMEN_1 : $this-&gt;input-&gt;post($form_name[184]));</v>
      </c>
    </row>
    <row r="11" spans="1:11" x14ac:dyDescent="0.25">
      <c r="A11" t="s">
        <v>82</v>
      </c>
      <c r="B11" s="5" t="s">
        <v>9</v>
      </c>
      <c r="C11" t="s">
        <v>83</v>
      </c>
      <c r="D11" s="1" t="s">
        <v>84</v>
      </c>
      <c r="E11">
        <v>185</v>
      </c>
      <c r="F11" t="s">
        <v>88</v>
      </c>
      <c r="G11" t="str">
        <f t="shared" si="0"/>
        <v>KONTEKS_ASESMEN_2</v>
      </c>
      <c r="H11" t="s">
        <v>87</v>
      </c>
      <c r="I11">
        <v>185</v>
      </c>
      <c r="J11" t="s">
        <v>86</v>
      </c>
      <c r="K11" t="str">
        <f t="shared" si="1"/>
        <v>$this-&gt;KONTEKS_ASESMEN_2 = (!$this-&gt;input-&gt;post($form_name[185]) ? $data-&gt;KONTEKS_ASESMEN_2 : $this-&gt;input-&gt;post($form_name[185]));</v>
      </c>
    </row>
    <row r="12" spans="1:11" x14ac:dyDescent="0.25">
      <c r="A12" t="s">
        <v>82</v>
      </c>
      <c r="B12" s="5" t="s">
        <v>10</v>
      </c>
      <c r="C12" t="s">
        <v>83</v>
      </c>
      <c r="D12" s="1" t="s">
        <v>84</v>
      </c>
      <c r="E12">
        <v>186</v>
      </c>
      <c r="F12" t="s">
        <v>88</v>
      </c>
      <c r="G12" t="str">
        <f t="shared" si="0"/>
        <v>PIHAK_RELEVAN</v>
      </c>
      <c r="H12" t="s">
        <v>87</v>
      </c>
      <c r="I12">
        <v>186</v>
      </c>
      <c r="J12" t="s">
        <v>86</v>
      </c>
      <c r="K12" t="str">
        <f t="shared" si="1"/>
        <v>$this-&gt;PIHAK_RELEVAN = (!$this-&gt;input-&gt;post($form_name[186]) ? $data-&gt;PIHAK_RELEVAN : $this-&gt;input-&gt;post($form_name[186]));</v>
      </c>
    </row>
    <row r="13" spans="1:11" x14ac:dyDescent="0.25">
      <c r="A13" t="s">
        <v>82</v>
      </c>
      <c r="B13" s="5" t="s">
        <v>11</v>
      </c>
      <c r="C13" t="s">
        <v>83</v>
      </c>
      <c r="D13" s="1" t="s">
        <v>84</v>
      </c>
      <c r="E13">
        <v>187</v>
      </c>
      <c r="F13" t="s">
        <v>88</v>
      </c>
      <c r="G13" t="str">
        <f t="shared" si="0"/>
        <v>ATURAN_LSP</v>
      </c>
      <c r="H13" t="s">
        <v>87</v>
      </c>
      <c r="I13">
        <v>187</v>
      </c>
      <c r="J13" t="s">
        <v>86</v>
      </c>
      <c r="K13" t="str">
        <f t="shared" si="1"/>
        <v>$this-&gt;ATURAN_LSP = (!$this-&gt;input-&gt;post($form_name[187]) ? $data-&gt;ATURAN_LSP : $this-&gt;input-&gt;post($form_name[187]));</v>
      </c>
    </row>
    <row r="14" spans="1:11" x14ac:dyDescent="0.25">
      <c r="A14" t="s">
        <v>82</v>
      </c>
      <c r="B14" s="5" t="s">
        <v>12</v>
      </c>
      <c r="C14" t="s">
        <v>83</v>
      </c>
      <c r="D14" s="1" t="s">
        <v>84</v>
      </c>
      <c r="E14">
        <v>188</v>
      </c>
      <c r="F14" t="s">
        <v>88</v>
      </c>
      <c r="G14" t="str">
        <f t="shared" si="0"/>
        <v>ATURAN_TEKNIS</v>
      </c>
      <c r="H14" t="s">
        <v>87</v>
      </c>
      <c r="I14">
        <v>188</v>
      </c>
      <c r="J14" t="s">
        <v>86</v>
      </c>
      <c r="K14" t="str">
        <f t="shared" si="1"/>
        <v>$this-&gt;ATURAN_TEKNIS = (!$this-&gt;input-&gt;post($form_name[188]) ? $data-&gt;ATURAN_TEKNIS : $this-&gt;input-&gt;post($form_name[188]));</v>
      </c>
    </row>
    <row r="15" spans="1:11" x14ac:dyDescent="0.25">
      <c r="A15" t="s">
        <v>82</v>
      </c>
      <c r="B15" s="5" t="s">
        <v>13</v>
      </c>
      <c r="C15" t="s">
        <v>83</v>
      </c>
      <c r="D15" s="1" t="s">
        <v>84</v>
      </c>
      <c r="E15">
        <v>189</v>
      </c>
      <c r="F15" t="s">
        <v>88</v>
      </c>
      <c r="G15" t="str">
        <f t="shared" si="0"/>
        <v>PENDEKATAN_ASESMEN</v>
      </c>
      <c r="H15" t="s">
        <v>87</v>
      </c>
      <c r="I15">
        <v>189</v>
      </c>
      <c r="J15" t="s">
        <v>86</v>
      </c>
      <c r="K15" t="str">
        <f t="shared" si="1"/>
        <v>$this-&gt;PENDEKATAN_ASESMEN = (!$this-&gt;input-&gt;post($form_name[189]) ? $data-&gt;PENDEKATAN_ASESMEN : $this-&gt;input-&gt;post($form_name[189]));</v>
      </c>
    </row>
    <row r="16" spans="1:11" x14ac:dyDescent="0.25">
      <c r="A16" t="s">
        <v>82</v>
      </c>
      <c r="B16" s="5" t="s">
        <v>14</v>
      </c>
      <c r="C16" t="s">
        <v>83</v>
      </c>
      <c r="D16" s="1" t="s">
        <v>84</v>
      </c>
      <c r="E16">
        <v>190</v>
      </c>
      <c r="F16" t="s">
        <v>88</v>
      </c>
      <c r="G16" t="str">
        <f t="shared" si="0"/>
        <v>STRATEGI_ASESMEN</v>
      </c>
      <c r="H16" t="s">
        <v>87</v>
      </c>
      <c r="I16">
        <v>190</v>
      </c>
      <c r="J16" t="s">
        <v>86</v>
      </c>
      <c r="K16" t="str">
        <f t="shared" si="1"/>
        <v>$this-&gt;STRATEGI_ASESMEN = (!$this-&gt;input-&gt;post($form_name[190]) ? $data-&gt;STRATEGI_ASESMEN : $this-&gt;input-&gt;post($form_name[190]));</v>
      </c>
    </row>
    <row r="17" spans="1:11" x14ac:dyDescent="0.25">
      <c r="A17" t="s">
        <v>82</v>
      </c>
      <c r="B17" s="5" t="s">
        <v>15</v>
      </c>
      <c r="C17" t="s">
        <v>83</v>
      </c>
      <c r="D17" s="1" t="s">
        <v>84</v>
      </c>
      <c r="E17">
        <v>191</v>
      </c>
      <c r="F17" t="s">
        <v>88</v>
      </c>
      <c r="G17" t="str">
        <f t="shared" si="0"/>
        <v>ACUAN_PEMBANDING</v>
      </c>
      <c r="H17" t="s">
        <v>87</v>
      </c>
      <c r="I17">
        <v>191</v>
      </c>
      <c r="J17" t="s">
        <v>86</v>
      </c>
      <c r="K17" t="str">
        <f t="shared" si="1"/>
        <v>$this-&gt;ACUAN_PEMBANDING = (!$this-&gt;input-&gt;post($form_name[191]) ? $data-&gt;ACUAN_PEMBANDING : $this-&gt;input-&gt;post($form_name[191]));</v>
      </c>
    </row>
    <row r="18" spans="1:11" x14ac:dyDescent="0.25">
      <c r="A18" t="s">
        <v>82</v>
      </c>
      <c r="B18" s="5" t="s">
        <v>16</v>
      </c>
      <c r="C18" t="s">
        <v>83</v>
      </c>
      <c r="D18" s="1" t="s">
        <v>84</v>
      </c>
      <c r="E18">
        <v>192</v>
      </c>
      <c r="F18" t="s">
        <v>88</v>
      </c>
      <c r="G18" t="str">
        <f t="shared" si="0"/>
        <v>ACUAN_PEMBANDING_KETERANGAN</v>
      </c>
      <c r="H18" t="s">
        <v>87</v>
      </c>
      <c r="I18">
        <v>192</v>
      </c>
      <c r="J18" t="s">
        <v>86</v>
      </c>
      <c r="K18" t="str">
        <f t="shared" si="1"/>
        <v>$this-&gt;ACUAN_PEMBANDING_KETERANGAN = (!$this-&gt;input-&gt;post($form_name[192]) ? $data-&gt;ACUAN_PEMBANDING_KETERANGAN : $this-&gt;input-&gt;post($form_name[192]));</v>
      </c>
    </row>
    <row r="19" spans="1:11" x14ac:dyDescent="0.25">
      <c r="A19" t="s">
        <v>82</v>
      </c>
      <c r="B19" s="5" t="s">
        <v>17</v>
      </c>
      <c r="C19" t="s">
        <v>83</v>
      </c>
      <c r="D19" s="1" t="s">
        <v>84</v>
      </c>
      <c r="E19">
        <v>193</v>
      </c>
      <c r="F19" t="s">
        <v>88</v>
      </c>
      <c r="G19" t="str">
        <f t="shared" si="0"/>
        <v>BATASAN_VARIABEL</v>
      </c>
      <c r="H19" t="s">
        <v>87</v>
      </c>
      <c r="I19">
        <v>193</v>
      </c>
      <c r="J19" t="s">
        <v>86</v>
      </c>
      <c r="K19" t="str">
        <f t="shared" si="1"/>
        <v>$this-&gt;BATASAN_VARIABEL = (!$this-&gt;input-&gt;post($form_name[193]) ? $data-&gt;BATASAN_VARIABEL : $this-&gt;input-&gt;post($form_name[193]));</v>
      </c>
    </row>
    <row r="20" spans="1:11" x14ac:dyDescent="0.25">
      <c r="A20" t="s">
        <v>82</v>
      </c>
      <c r="B20" s="5" t="s">
        <v>18</v>
      </c>
      <c r="C20" t="s">
        <v>83</v>
      </c>
      <c r="D20" s="1" t="s">
        <v>84</v>
      </c>
      <c r="E20">
        <v>194</v>
      </c>
      <c r="F20" t="s">
        <v>88</v>
      </c>
      <c r="G20" t="str">
        <f t="shared" si="0"/>
        <v>PANDUAN_ASESMEN</v>
      </c>
      <c r="H20" t="s">
        <v>87</v>
      </c>
      <c r="I20">
        <v>194</v>
      </c>
      <c r="J20" t="s">
        <v>86</v>
      </c>
      <c r="K20" t="str">
        <f t="shared" si="1"/>
        <v>$this-&gt;PANDUAN_ASESMEN = (!$this-&gt;input-&gt;post($form_name[194]) ? $data-&gt;PANDUAN_ASESMEN : $this-&gt;input-&gt;post($form_name[194]));</v>
      </c>
    </row>
    <row r="21" spans="1:11" x14ac:dyDescent="0.25">
      <c r="A21" t="s">
        <v>82</v>
      </c>
      <c r="B21" s="5" t="s">
        <v>19</v>
      </c>
      <c r="C21" t="s">
        <v>83</v>
      </c>
      <c r="D21" s="1" t="s">
        <v>84</v>
      </c>
      <c r="E21">
        <v>195</v>
      </c>
      <c r="F21" t="s">
        <v>88</v>
      </c>
      <c r="G21" t="str">
        <f t="shared" si="0"/>
        <v>PERSETUJUAN_ASESOR</v>
      </c>
      <c r="H21" t="s">
        <v>87</v>
      </c>
      <c r="I21">
        <v>195</v>
      </c>
      <c r="J21" t="s">
        <v>86</v>
      </c>
      <c r="K21" t="str">
        <f t="shared" si="1"/>
        <v>$this-&gt;PERSETUJUAN_ASESOR = (!$this-&gt;input-&gt;post($form_name[195]) ? $data-&gt;PERSETUJUAN_ASESOR : $this-&gt;input-&gt;post($form_name[195]));</v>
      </c>
    </row>
    <row r="22" spans="1:11" x14ac:dyDescent="0.25">
      <c r="A22" t="s">
        <v>82</v>
      </c>
      <c r="B22" s="5" t="s">
        <v>20</v>
      </c>
      <c r="C22" t="s">
        <v>83</v>
      </c>
      <c r="D22" s="1" t="s">
        <v>84</v>
      </c>
      <c r="E22">
        <v>196</v>
      </c>
      <c r="F22" t="s">
        <v>88</v>
      </c>
      <c r="G22" t="str">
        <f t="shared" si="0"/>
        <v>PERSETUJUAN_ASESOR_DTM</v>
      </c>
      <c r="H22" t="s">
        <v>87</v>
      </c>
      <c r="I22">
        <v>196</v>
      </c>
      <c r="J22" t="s">
        <v>86</v>
      </c>
      <c r="K22" t="str">
        <f t="shared" si="1"/>
        <v>$this-&gt;PERSETUJUAN_ASESOR_DTM = (!$this-&gt;input-&gt;post($form_name[196]) ? $data-&gt;PERSETUJUAN_ASESOR_DTM : $this-&gt;input-&gt;post($form_name[196]));</v>
      </c>
    </row>
    <row r="23" spans="1:11" x14ac:dyDescent="0.25">
      <c r="A23" t="s">
        <v>82</v>
      </c>
      <c r="B23" s="5" t="s">
        <v>21</v>
      </c>
      <c r="C23" t="s">
        <v>83</v>
      </c>
      <c r="D23" s="1" t="s">
        <v>84</v>
      </c>
      <c r="E23">
        <v>197</v>
      </c>
      <c r="F23" t="s">
        <v>88</v>
      </c>
      <c r="G23" t="str">
        <f t="shared" si="0"/>
        <v>PERSETUJUAN_PENYEDIA</v>
      </c>
      <c r="H23" t="s">
        <v>87</v>
      </c>
      <c r="I23">
        <v>197</v>
      </c>
      <c r="J23" t="s">
        <v>86</v>
      </c>
      <c r="K23" t="str">
        <f t="shared" si="1"/>
        <v>$this-&gt;PERSETUJUAN_PENYEDIA = (!$this-&gt;input-&gt;post($form_name[197]) ? $data-&gt;PERSETUJUAN_PENYEDIA : $this-&gt;input-&gt;post($form_name[197]));</v>
      </c>
    </row>
    <row r="24" spans="1:11" x14ac:dyDescent="0.25">
      <c r="A24" t="s">
        <v>82</v>
      </c>
      <c r="B24" s="5" t="s">
        <v>22</v>
      </c>
      <c r="C24" t="s">
        <v>83</v>
      </c>
      <c r="D24" s="1" t="s">
        <v>84</v>
      </c>
      <c r="E24">
        <v>198</v>
      </c>
      <c r="F24" t="s">
        <v>88</v>
      </c>
      <c r="G24" t="str">
        <f t="shared" si="0"/>
        <v>PERSETUJUAN_PENYEDIA_DTM</v>
      </c>
      <c r="H24" t="s">
        <v>87</v>
      </c>
      <c r="I24">
        <v>198</v>
      </c>
      <c r="J24" t="s">
        <v>86</v>
      </c>
      <c r="K24" t="str">
        <f t="shared" si="1"/>
        <v>$this-&gt;PERSETUJUAN_PENYEDIA_DTM = (!$this-&gt;input-&gt;post($form_name[198]) ? $data-&gt;PERSETUJUAN_PENYEDIA_DTM : $this-&gt;input-&gt;post($form_name[198]));</v>
      </c>
    </row>
    <row r="25" spans="1:11" x14ac:dyDescent="0.25">
      <c r="A25" t="s">
        <v>82</v>
      </c>
      <c r="B25" s="5" t="s">
        <v>23</v>
      </c>
      <c r="C25" t="s">
        <v>83</v>
      </c>
      <c r="D25" s="1" t="s">
        <v>84</v>
      </c>
      <c r="E25">
        <v>199</v>
      </c>
      <c r="F25" t="s">
        <v>88</v>
      </c>
      <c r="G25" t="str">
        <f t="shared" si="0"/>
        <v>PERSETUJUAN_TUK</v>
      </c>
      <c r="H25" t="s">
        <v>87</v>
      </c>
      <c r="I25">
        <v>199</v>
      </c>
      <c r="J25" t="s">
        <v>86</v>
      </c>
      <c r="K25" t="str">
        <f t="shared" si="1"/>
        <v>$this-&gt;PERSETUJUAN_TUK = (!$this-&gt;input-&gt;post($form_name[199]) ? $data-&gt;PERSETUJUAN_TUK : $this-&gt;input-&gt;post($form_name[199]));</v>
      </c>
    </row>
    <row r="26" spans="1:11" x14ac:dyDescent="0.25">
      <c r="A26" t="s">
        <v>82</v>
      </c>
      <c r="B26" s="5" t="s">
        <v>24</v>
      </c>
      <c r="C26" t="s">
        <v>83</v>
      </c>
      <c r="D26" s="1" t="s">
        <v>84</v>
      </c>
      <c r="E26">
        <v>200</v>
      </c>
      <c r="F26" t="s">
        <v>88</v>
      </c>
      <c r="G26" t="str">
        <f t="shared" si="0"/>
        <v>PERSETUJUAN_TUK_DTM</v>
      </c>
      <c r="H26" t="s">
        <v>87</v>
      </c>
      <c r="I26">
        <v>200</v>
      </c>
      <c r="J26" t="s">
        <v>86</v>
      </c>
      <c r="K26" t="str">
        <f t="shared" si="1"/>
        <v>$this-&gt;PERSETUJUAN_TUK_DTM = (!$this-&gt;input-&gt;post($form_name[200]) ? $data-&gt;PERSETUJUAN_TUK_DTM : $this-&gt;input-&gt;post($form_name[200]));</v>
      </c>
    </row>
    <row r="27" spans="1:11" x14ac:dyDescent="0.25">
      <c r="A27" t="s">
        <v>82</v>
      </c>
      <c r="B27" s="5" t="s">
        <v>25</v>
      </c>
      <c r="C27" t="s">
        <v>83</v>
      </c>
      <c r="D27" s="1" t="s">
        <v>84</v>
      </c>
      <c r="E27">
        <v>201</v>
      </c>
      <c r="F27" t="s">
        <v>88</v>
      </c>
      <c r="G27" t="str">
        <f t="shared" si="0"/>
        <v>TANGGAL_UJI_KOMPETENSI</v>
      </c>
      <c r="H27" t="s">
        <v>87</v>
      </c>
      <c r="I27">
        <v>201</v>
      </c>
      <c r="J27" t="s">
        <v>86</v>
      </c>
      <c r="K27" t="str">
        <f t="shared" si="1"/>
        <v>$this-&gt;TANGGAL_UJI_KOMPETENSI = (!$this-&gt;input-&gt;post($form_name[201]) ? $data-&gt;TANGGAL_UJI_KOMPETENSI : $this-&gt;input-&gt;post($form_name[201]));</v>
      </c>
    </row>
    <row r="28" spans="1:11" x14ac:dyDescent="0.25">
      <c r="A28" t="s">
        <v>82</v>
      </c>
      <c r="B28" s="5" t="s">
        <v>26</v>
      </c>
      <c r="C28" t="s">
        <v>83</v>
      </c>
      <c r="D28" s="1" t="s">
        <v>84</v>
      </c>
      <c r="E28">
        <v>202</v>
      </c>
      <c r="F28" t="s">
        <v>88</v>
      </c>
      <c r="G28" t="str">
        <f t="shared" si="0"/>
        <v>DURASI_OBSERVASI_START</v>
      </c>
      <c r="H28" t="s">
        <v>87</v>
      </c>
      <c r="I28">
        <v>202</v>
      </c>
      <c r="J28" t="s">
        <v>86</v>
      </c>
      <c r="K28" t="str">
        <f t="shared" si="1"/>
        <v>$this-&gt;DURASI_OBSERVASI_START = (!$this-&gt;input-&gt;post($form_name[202]) ? $data-&gt;DURASI_OBSERVASI_START : $this-&gt;input-&gt;post($form_name[202]));</v>
      </c>
    </row>
    <row r="29" spans="1:11" x14ac:dyDescent="0.25">
      <c r="A29" t="s">
        <v>82</v>
      </c>
      <c r="B29" s="5" t="s">
        <v>27</v>
      </c>
      <c r="C29" t="s">
        <v>83</v>
      </c>
      <c r="D29" s="1" t="s">
        <v>84</v>
      </c>
      <c r="E29">
        <v>203</v>
      </c>
      <c r="F29" t="s">
        <v>88</v>
      </c>
      <c r="G29" t="str">
        <f t="shared" si="0"/>
        <v>DURASI_OBSERVASI_END</v>
      </c>
      <c r="H29" t="s">
        <v>87</v>
      </c>
      <c r="I29">
        <v>203</v>
      </c>
      <c r="J29" t="s">
        <v>86</v>
      </c>
      <c r="K29" t="str">
        <f t="shared" si="1"/>
        <v>$this-&gt;DURASI_OBSERVASI_END = (!$this-&gt;input-&gt;post($form_name[203]) ? $data-&gt;DURASI_OBSERVASI_END : $this-&gt;input-&gt;post($form_name[203]));</v>
      </c>
    </row>
    <row r="30" spans="1:11" x14ac:dyDescent="0.25">
      <c r="A30" t="s">
        <v>82</v>
      </c>
      <c r="B30" s="5" t="s">
        <v>28</v>
      </c>
      <c r="C30" t="s">
        <v>83</v>
      </c>
      <c r="D30" s="1" t="s">
        <v>84</v>
      </c>
      <c r="E30">
        <v>204</v>
      </c>
      <c r="F30" t="s">
        <v>88</v>
      </c>
      <c r="G30" t="str">
        <f t="shared" si="0"/>
        <v>DURASI_TES_LISAN_START</v>
      </c>
      <c r="H30" t="s">
        <v>87</v>
      </c>
      <c r="I30">
        <v>204</v>
      </c>
      <c r="J30" t="s">
        <v>86</v>
      </c>
      <c r="K30" t="str">
        <f t="shared" si="1"/>
        <v>$this-&gt;DURASI_TES_LISAN_START = (!$this-&gt;input-&gt;post($form_name[204]) ? $data-&gt;DURASI_TES_LISAN_START : $this-&gt;input-&gt;post($form_name[204]));</v>
      </c>
    </row>
    <row r="31" spans="1:11" x14ac:dyDescent="0.25">
      <c r="A31" t="s">
        <v>82</v>
      </c>
      <c r="B31" s="5" t="s">
        <v>29</v>
      </c>
      <c r="C31" t="s">
        <v>83</v>
      </c>
      <c r="D31" s="1" t="s">
        <v>84</v>
      </c>
      <c r="E31">
        <v>205</v>
      </c>
      <c r="F31" t="s">
        <v>88</v>
      </c>
      <c r="G31" t="str">
        <f t="shared" si="0"/>
        <v>DURASI_TES_LISAN_END</v>
      </c>
      <c r="H31" t="s">
        <v>87</v>
      </c>
      <c r="I31">
        <v>205</v>
      </c>
      <c r="J31" t="s">
        <v>86</v>
      </c>
      <c r="K31" t="str">
        <f t="shared" si="1"/>
        <v>$this-&gt;DURASI_TES_LISAN_END = (!$this-&gt;input-&gt;post($form_name[205]) ? $data-&gt;DURASI_TES_LISAN_END : $this-&gt;input-&gt;post($form_name[205]));</v>
      </c>
    </row>
    <row r="32" spans="1:11" x14ac:dyDescent="0.25">
      <c r="A32" t="s">
        <v>82</v>
      </c>
      <c r="B32" s="5" t="s">
        <v>30</v>
      </c>
      <c r="C32" t="s">
        <v>83</v>
      </c>
      <c r="D32" s="1" t="s">
        <v>84</v>
      </c>
      <c r="E32">
        <v>206</v>
      </c>
      <c r="F32" t="s">
        <v>88</v>
      </c>
      <c r="G32" t="str">
        <f t="shared" si="0"/>
        <v>LOKASI_ASESMEN</v>
      </c>
      <c r="H32" t="s">
        <v>87</v>
      </c>
      <c r="I32">
        <v>206</v>
      </c>
      <c r="J32" t="s">
        <v>86</v>
      </c>
      <c r="K32" t="str">
        <f t="shared" si="1"/>
        <v>$this-&gt;LOKASI_ASESMEN = (!$this-&gt;input-&gt;post($form_name[206]) ? $data-&gt;LOKASI_ASESMEN : $this-&gt;input-&gt;post($form_name[206]));</v>
      </c>
    </row>
    <row r="33" spans="1:11" x14ac:dyDescent="0.25">
      <c r="A33" t="s">
        <v>82</v>
      </c>
      <c r="B33" s="5" t="s">
        <v>89</v>
      </c>
      <c r="C33" t="s">
        <v>83</v>
      </c>
      <c r="D33" s="1" t="s">
        <v>84</v>
      </c>
      <c r="E33">
        <v>207</v>
      </c>
      <c r="F33" t="s">
        <v>88</v>
      </c>
      <c r="G33" t="str">
        <f t="shared" si="0"/>
        <v>_3_1_KARAKTERISTIK_PESERTA</v>
      </c>
      <c r="H33" t="s">
        <v>87</v>
      </c>
      <c r="I33">
        <v>207</v>
      </c>
      <c r="J33" t="s">
        <v>86</v>
      </c>
      <c r="K33" t="str">
        <f t="shared" si="1"/>
        <v>$this-&gt;_3_1_KARAKTERISTIK_PESERTA = (!$this-&gt;input-&gt;post($form_name[207]) ? $data-&gt;_3_1_KARAKTERISTIK_PESERTA : $this-&gt;input-&gt;post($form_name[207]));</v>
      </c>
    </row>
    <row r="34" spans="1:11" x14ac:dyDescent="0.25">
      <c r="A34" t="s">
        <v>82</v>
      </c>
      <c r="B34" s="5" t="s">
        <v>90</v>
      </c>
      <c r="C34" t="s">
        <v>83</v>
      </c>
      <c r="D34" s="1" t="s">
        <v>84</v>
      </c>
      <c r="E34">
        <v>208</v>
      </c>
      <c r="F34" t="s">
        <v>88</v>
      </c>
      <c r="G34" t="str">
        <f t="shared" si="0"/>
        <v>_3_1_PENYESUAIAN_KEBUTUHAN_SPESIFIK</v>
      </c>
      <c r="H34" t="s">
        <v>87</v>
      </c>
      <c r="I34">
        <v>208</v>
      </c>
      <c r="J34" t="s">
        <v>86</v>
      </c>
      <c r="K34" t="str">
        <f t="shared" si="1"/>
        <v>$this-&gt;_3_1_PENYESUAIAN_KEBUTUHAN_SPESIFIK = (!$this-&gt;input-&gt;post($form_name[208]) ? $data-&gt;_3_1_PENYESUAIAN_KEBUTUHAN_SPESIFIK : $this-&gt;input-&gt;post($form_name[208]));</v>
      </c>
    </row>
    <row r="35" spans="1:11" x14ac:dyDescent="0.25">
      <c r="A35" t="s">
        <v>82</v>
      </c>
      <c r="B35" s="5" t="s">
        <v>91</v>
      </c>
      <c r="C35" t="s">
        <v>83</v>
      </c>
      <c r="D35" s="1" t="s">
        <v>84</v>
      </c>
      <c r="E35">
        <v>209</v>
      </c>
      <c r="F35" t="s">
        <v>88</v>
      </c>
      <c r="G35" t="str">
        <f t="shared" si="0"/>
        <v>_3_2_PADA_BATASAN_VARIABEL</v>
      </c>
      <c r="H35" t="s">
        <v>87</v>
      </c>
      <c r="I35">
        <v>209</v>
      </c>
      <c r="J35" t="s">
        <v>86</v>
      </c>
      <c r="K35" t="str">
        <f t="shared" si="1"/>
        <v>$this-&gt;_3_2_PADA_BATASAN_VARIABEL = (!$this-&gt;input-&gt;post($form_name[209]) ? $data-&gt;_3_2_PADA_BATASAN_VARIABEL : $this-&gt;input-&gt;post($form_name[209]));</v>
      </c>
    </row>
    <row r="36" spans="1:11" x14ac:dyDescent="0.25">
      <c r="A36" t="s">
        <v>82</v>
      </c>
      <c r="B36" s="5" t="s">
        <v>92</v>
      </c>
      <c r="C36" t="s">
        <v>83</v>
      </c>
      <c r="D36" s="1" t="s">
        <v>84</v>
      </c>
      <c r="E36">
        <v>210</v>
      </c>
      <c r="F36" t="s">
        <v>88</v>
      </c>
      <c r="G36" t="str">
        <f t="shared" si="0"/>
        <v>_3_2_PADA_PANDUAN_PENILAIAN</v>
      </c>
      <c r="H36" t="s">
        <v>87</v>
      </c>
      <c r="I36">
        <v>210</v>
      </c>
      <c r="J36" t="s">
        <v>86</v>
      </c>
      <c r="K36" t="str">
        <f t="shared" si="1"/>
        <v>$this-&gt;_3_2_PADA_PANDUAN_PENILAIAN = (!$this-&gt;input-&gt;post($form_name[210]) ? $data-&gt;_3_2_PADA_PANDUAN_PENILAIAN : $this-&gt;input-&gt;post($form_name[210]));</v>
      </c>
    </row>
    <row r="37" spans="1:11" x14ac:dyDescent="0.25">
      <c r="A37" t="s">
        <v>82</v>
      </c>
      <c r="B37" s="5" t="s">
        <v>93</v>
      </c>
      <c r="C37" t="s">
        <v>83</v>
      </c>
      <c r="D37" s="1" t="s">
        <v>84</v>
      </c>
      <c r="E37">
        <v>211</v>
      </c>
      <c r="F37" t="s">
        <v>88</v>
      </c>
      <c r="G37" t="str">
        <f t="shared" si="0"/>
        <v>_3_3</v>
      </c>
      <c r="H37" t="s">
        <v>87</v>
      </c>
      <c r="I37">
        <v>211</v>
      </c>
      <c r="J37" t="s">
        <v>86</v>
      </c>
      <c r="K37" t="str">
        <f t="shared" si="1"/>
        <v>$this-&gt;_3_3 = (!$this-&gt;input-&gt;post($form_name[211]) ? $data-&gt;_3_3 : $this-&gt;input-&gt;post($form_name[211]));</v>
      </c>
    </row>
    <row r="38" spans="1:11" x14ac:dyDescent="0.25">
      <c r="A38" t="s">
        <v>82</v>
      </c>
      <c r="B38" s="5" t="s">
        <v>94</v>
      </c>
      <c r="C38" t="s">
        <v>83</v>
      </c>
      <c r="D38" s="1" t="s">
        <v>84</v>
      </c>
      <c r="E38">
        <v>212</v>
      </c>
      <c r="F38" t="s">
        <v>88</v>
      </c>
      <c r="G38" t="str">
        <f t="shared" si="0"/>
        <v>_3_3_CATATAN</v>
      </c>
      <c r="H38" t="s">
        <v>87</v>
      </c>
      <c r="I38">
        <v>212</v>
      </c>
      <c r="J38" t="s">
        <v>86</v>
      </c>
      <c r="K38" t="str">
        <f t="shared" si="1"/>
        <v>$this-&gt;_3_3_CATATAN = (!$this-&gt;input-&gt;post($form_name[212]) ? $data-&gt;_3_3_CATATAN : $this-&gt;input-&gt;post($form_name[212]));</v>
      </c>
    </row>
    <row r="39" spans="1:11" x14ac:dyDescent="0.25">
      <c r="A39" t="s">
        <v>82</v>
      </c>
      <c r="B39" s="5" t="s">
        <v>95</v>
      </c>
      <c r="C39" t="s">
        <v>83</v>
      </c>
      <c r="D39" s="1" t="s">
        <v>84</v>
      </c>
      <c r="E39">
        <v>213</v>
      </c>
      <c r="F39" t="s">
        <v>88</v>
      </c>
      <c r="G39" t="str">
        <f t="shared" si="0"/>
        <v>_3_4</v>
      </c>
      <c r="H39" t="s">
        <v>87</v>
      </c>
      <c r="I39">
        <v>213</v>
      </c>
      <c r="J39" t="s">
        <v>86</v>
      </c>
      <c r="K39" t="str">
        <f t="shared" si="1"/>
        <v>$this-&gt;_3_4 = (!$this-&gt;input-&gt;post($form_name[213]) ? $data-&gt;_3_4 : $this-&gt;input-&gt;post($form_name[213]));</v>
      </c>
    </row>
    <row r="40" spans="1:11" x14ac:dyDescent="0.25">
      <c r="A40" t="s">
        <v>82</v>
      </c>
      <c r="B40" s="5" t="s">
        <v>96</v>
      </c>
      <c r="C40" t="s">
        <v>83</v>
      </c>
      <c r="D40" s="1" t="s">
        <v>84</v>
      </c>
      <c r="E40">
        <v>214</v>
      </c>
      <c r="F40" t="s">
        <v>88</v>
      </c>
      <c r="G40" t="str">
        <f t="shared" si="0"/>
        <v>_3_4_CATATAN</v>
      </c>
      <c r="H40" t="s">
        <v>87</v>
      </c>
      <c r="I40">
        <v>214</v>
      </c>
      <c r="J40" t="s">
        <v>86</v>
      </c>
      <c r="K40" t="str">
        <f t="shared" si="1"/>
        <v>$this-&gt;_3_4_CATATAN = (!$this-&gt;input-&gt;post($form_name[214]) ? $data-&gt;_3_4_CATATAN : $this-&gt;input-&gt;post($form_name[214]));</v>
      </c>
    </row>
    <row r="41" spans="1:11" x14ac:dyDescent="0.25">
      <c r="A41" t="s">
        <v>82</v>
      </c>
      <c r="B41" s="5" t="s">
        <v>97</v>
      </c>
      <c r="C41" t="s">
        <v>83</v>
      </c>
      <c r="D41" s="1" t="s">
        <v>84</v>
      </c>
      <c r="E41">
        <v>215</v>
      </c>
      <c r="F41" t="s">
        <v>88</v>
      </c>
      <c r="G41" t="str">
        <f t="shared" si="0"/>
        <v>_3_5</v>
      </c>
      <c r="H41" t="s">
        <v>87</v>
      </c>
      <c r="I41">
        <v>215</v>
      </c>
      <c r="J41" t="s">
        <v>86</v>
      </c>
      <c r="K41" t="str">
        <f t="shared" si="1"/>
        <v>$this-&gt;_3_5 = (!$this-&gt;input-&gt;post($form_name[215]) ? $data-&gt;_3_5 : $this-&gt;input-&gt;post($form_name[215]));</v>
      </c>
    </row>
    <row r="42" spans="1:11" x14ac:dyDescent="0.25">
      <c r="A42" t="s">
        <v>82</v>
      </c>
      <c r="B42" s="5" t="s">
        <v>98</v>
      </c>
      <c r="C42" t="s">
        <v>83</v>
      </c>
      <c r="D42" s="1" t="s">
        <v>84</v>
      </c>
      <c r="E42">
        <v>216</v>
      </c>
      <c r="F42" t="s">
        <v>88</v>
      </c>
      <c r="G42" t="str">
        <f t="shared" si="0"/>
        <v>_3_5_CATATAN</v>
      </c>
      <c r="H42" t="s">
        <v>87</v>
      </c>
      <c r="I42">
        <v>216</v>
      </c>
      <c r="J42" t="s">
        <v>86</v>
      </c>
      <c r="K42" t="str">
        <f t="shared" si="1"/>
        <v>$this-&gt;_3_5_CATATAN = (!$this-&gt;input-&gt;post($form_name[216]) ? $data-&gt;_3_5_CATATAN : $this-&gt;input-&gt;post($form_name[216]));</v>
      </c>
    </row>
    <row r="43" spans="1:11" x14ac:dyDescent="0.25">
      <c r="A43" t="s">
        <v>82</v>
      </c>
      <c r="B43" s="5" t="s">
        <v>99</v>
      </c>
      <c r="C43" t="s">
        <v>83</v>
      </c>
      <c r="D43" s="1" t="s">
        <v>84</v>
      </c>
      <c r="E43">
        <v>217</v>
      </c>
      <c r="F43" t="s">
        <v>88</v>
      </c>
      <c r="G43" t="str">
        <f t="shared" si="0"/>
        <v>_3_6</v>
      </c>
      <c r="H43" t="s">
        <v>87</v>
      </c>
      <c r="I43">
        <v>217</v>
      </c>
      <c r="J43" t="s">
        <v>86</v>
      </c>
      <c r="K43" t="str">
        <f t="shared" si="1"/>
        <v>$this-&gt;_3_6 = (!$this-&gt;input-&gt;post($form_name[217]) ? $data-&gt;_3_6 : $this-&gt;input-&gt;post($form_name[217]));</v>
      </c>
    </row>
    <row r="44" spans="1:11" x14ac:dyDescent="0.25">
      <c r="A44" t="s">
        <v>82</v>
      </c>
      <c r="B44" s="5" t="s">
        <v>100</v>
      </c>
      <c r="C44" t="s">
        <v>83</v>
      </c>
      <c r="D44" s="1" t="s">
        <v>84</v>
      </c>
      <c r="E44">
        <v>218</v>
      </c>
      <c r="F44" t="s">
        <v>88</v>
      </c>
      <c r="G44" t="str">
        <f t="shared" si="0"/>
        <v>_3_6_CATATAN</v>
      </c>
      <c r="H44" t="s">
        <v>87</v>
      </c>
      <c r="I44">
        <v>218</v>
      </c>
      <c r="J44" t="s">
        <v>86</v>
      </c>
      <c r="K44" t="str">
        <f t="shared" si="1"/>
        <v>$this-&gt;_3_6_CATATAN = (!$this-&gt;input-&gt;post($form_name[218]) ? $data-&gt;_3_6_CATATAN : $this-&gt;input-&gt;post($form_name[218]));</v>
      </c>
    </row>
    <row r="45" spans="1:11" x14ac:dyDescent="0.25">
      <c r="A45" t="s">
        <v>82</v>
      </c>
      <c r="B45" s="5" t="s">
        <v>43</v>
      </c>
      <c r="C45" t="s">
        <v>83</v>
      </c>
      <c r="D45" s="1" t="s">
        <v>84</v>
      </c>
      <c r="E45">
        <v>219</v>
      </c>
      <c r="F45" t="s">
        <v>88</v>
      </c>
      <c r="G45" t="str">
        <f t="shared" si="0"/>
        <v>PENGATURAN_DUKUNGAN_SPESIALIS</v>
      </c>
      <c r="H45" t="s">
        <v>87</v>
      </c>
      <c r="I45">
        <v>219</v>
      </c>
      <c r="J45" t="s">
        <v>86</v>
      </c>
      <c r="K45" t="str">
        <f t="shared" si="1"/>
        <v>$this-&gt;PENGATURAN_DUKUNGAN_SPESIALIS = (!$this-&gt;input-&gt;post($form_name[219]) ? $data-&gt;PENGATURAN_DUKUNGAN_SPESIALIS : $this-&gt;input-&gt;post($form_name[219]));</v>
      </c>
    </row>
    <row r="46" spans="1:11" x14ac:dyDescent="0.25">
      <c r="A46" t="s">
        <v>82</v>
      </c>
      <c r="B46" s="5" t="s">
        <v>44</v>
      </c>
      <c r="C46" t="s">
        <v>83</v>
      </c>
      <c r="D46" s="1" t="s">
        <v>84</v>
      </c>
      <c r="E46">
        <v>220</v>
      </c>
      <c r="F46" t="s">
        <v>88</v>
      </c>
      <c r="G46" t="str">
        <f t="shared" si="0"/>
        <v>STRATEGI_KOMUNIKASI</v>
      </c>
      <c r="H46" t="s">
        <v>87</v>
      </c>
      <c r="I46">
        <v>220</v>
      </c>
      <c r="J46" t="s">
        <v>86</v>
      </c>
      <c r="K46" t="str">
        <f t="shared" si="1"/>
        <v>$this-&gt;STRATEGI_KOMUNIKASI = (!$this-&gt;input-&gt;post($form_name[220]) ? $data-&gt;STRATEGI_KOMUNIKASI : $this-&gt;input-&gt;post($form_name[220]));</v>
      </c>
    </row>
    <row r="47" spans="1:11" x14ac:dyDescent="0.25">
      <c r="A47" t="s">
        <v>82</v>
      </c>
      <c r="B47" s="5" t="s">
        <v>45</v>
      </c>
      <c r="C47" t="s">
        <v>83</v>
      </c>
      <c r="D47" s="1" t="s">
        <v>84</v>
      </c>
      <c r="E47">
        <v>221</v>
      </c>
      <c r="F47" t="s">
        <v>88</v>
      </c>
      <c r="G47" t="str">
        <f t="shared" si="0"/>
        <v>KOORDINATOR_TUK</v>
      </c>
      <c r="H47" t="s">
        <v>87</v>
      </c>
      <c r="I47">
        <v>221</v>
      </c>
      <c r="J47" t="s">
        <v>86</v>
      </c>
      <c r="K47" t="str">
        <f t="shared" si="1"/>
        <v>$this-&gt;KOORDINATOR_TUK = (!$this-&gt;input-&gt;post($form_name[221]) ? $data-&gt;KOORDINATOR_TUK : $this-&gt;input-&gt;post($form_name[221]));</v>
      </c>
    </row>
    <row r="48" spans="1:11" x14ac:dyDescent="0.25">
      <c r="A48" t="s">
        <v>82</v>
      </c>
      <c r="B48" s="5" t="s">
        <v>46</v>
      </c>
      <c r="C48" t="s">
        <v>83</v>
      </c>
      <c r="D48" s="1" t="s">
        <v>84</v>
      </c>
      <c r="E48">
        <v>222</v>
      </c>
      <c r="F48" t="s">
        <v>88</v>
      </c>
      <c r="G48" t="str">
        <f t="shared" si="0"/>
        <v>KOORDINATOR_TUK_DTM</v>
      </c>
      <c r="H48" t="s">
        <v>87</v>
      </c>
      <c r="I48">
        <v>222</v>
      </c>
      <c r="J48" t="s">
        <v>86</v>
      </c>
      <c r="K48" t="str">
        <f t="shared" si="1"/>
        <v>$this-&gt;KOORDINATOR_TUK_DTM = (!$this-&gt;input-&gt;post($form_name[222]) ? $data-&gt;KOORDINATOR_TUK_DTM : $this-&gt;input-&gt;post($form_name[222]));</v>
      </c>
    </row>
    <row r="49" spans="1:11" x14ac:dyDescent="0.25">
      <c r="A49" t="s">
        <v>82</v>
      </c>
      <c r="B49" s="5" t="s">
        <v>47</v>
      </c>
      <c r="C49" t="s">
        <v>83</v>
      </c>
      <c r="D49" s="1" t="s">
        <v>84</v>
      </c>
      <c r="E49">
        <v>223</v>
      </c>
      <c r="F49" t="s">
        <v>88</v>
      </c>
      <c r="G49" t="str">
        <f t="shared" si="0"/>
        <v>MANAGER_SERTIFIKASI_LSP</v>
      </c>
      <c r="H49" t="s">
        <v>87</v>
      </c>
      <c r="I49">
        <v>223</v>
      </c>
      <c r="J49" t="s">
        <v>86</v>
      </c>
      <c r="K49" t="str">
        <f t="shared" si="1"/>
        <v>$this-&gt;MANAGER_SERTIFIKASI_LSP = (!$this-&gt;input-&gt;post($form_name[223]) ? $data-&gt;MANAGER_SERTIFIKASI_LSP : $this-&gt;input-&gt;post($form_name[223]));</v>
      </c>
    </row>
    <row r="50" spans="1:11" x14ac:dyDescent="0.25">
      <c r="A50" t="s">
        <v>82</v>
      </c>
      <c r="B50" s="5" t="s">
        <v>48</v>
      </c>
      <c r="C50" t="s">
        <v>83</v>
      </c>
      <c r="D50" s="1" t="s">
        <v>84</v>
      </c>
      <c r="E50">
        <v>224</v>
      </c>
      <c r="F50" t="s">
        <v>88</v>
      </c>
      <c r="G50" t="str">
        <f t="shared" si="0"/>
        <v>MANAGER_SERTIFIKASI_LSP_DTM</v>
      </c>
      <c r="H50" t="s">
        <v>87</v>
      </c>
      <c r="I50">
        <v>224</v>
      </c>
      <c r="J50" t="s">
        <v>86</v>
      </c>
      <c r="K50" t="str">
        <f t="shared" si="1"/>
        <v>$this-&gt;MANAGER_SERTIFIKASI_LSP_DTM = (!$this-&gt;input-&gt;post($form_name[224]) ? $data-&gt;MANAGER_SERTIFIKASI_LSP_DTM : $this-&gt;input-&gt;post($form_name[224]));</v>
      </c>
    </row>
    <row r="51" spans="1:11" x14ac:dyDescent="0.25">
      <c r="A51" t="s">
        <v>82</v>
      </c>
      <c r="B51" s="5" t="s">
        <v>49</v>
      </c>
      <c r="C51" t="s">
        <v>83</v>
      </c>
      <c r="D51" s="1" t="s">
        <v>84</v>
      </c>
      <c r="E51">
        <v>225</v>
      </c>
      <c r="F51" t="s">
        <v>88</v>
      </c>
      <c r="G51" t="str">
        <f t="shared" si="0"/>
        <v>MANAGER_TEMPAT_KERJA</v>
      </c>
      <c r="H51" t="s">
        <v>87</v>
      </c>
      <c r="I51">
        <v>225</v>
      </c>
      <c r="J51" t="s">
        <v>86</v>
      </c>
      <c r="K51" t="str">
        <f t="shared" si="1"/>
        <v>$this-&gt;MANAGER_TEMPAT_KERJA = (!$this-&gt;input-&gt;post($form_name[225]) ? $data-&gt;MANAGER_TEMPAT_KERJA : $this-&gt;input-&gt;post($form_name[225]));</v>
      </c>
    </row>
    <row r="52" spans="1:11" x14ac:dyDescent="0.25">
      <c r="A52" t="s">
        <v>82</v>
      </c>
      <c r="B52" s="5" t="s">
        <v>50</v>
      </c>
      <c r="C52" t="s">
        <v>83</v>
      </c>
      <c r="D52" s="1" t="s">
        <v>84</v>
      </c>
      <c r="E52">
        <v>226</v>
      </c>
      <c r="F52" t="s">
        <v>88</v>
      </c>
      <c r="G52" t="str">
        <f t="shared" si="0"/>
        <v>MANAGER_TEMPAT_KERJA_DTM</v>
      </c>
      <c r="H52" t="s">
        <v>87</v>
      </c>
      <c r="I52">
        <v>226</v>
      </c>
      <c r="J52" t="s">
        <v>86</v>
      </c>
      <c r="K52" t="str">
        <f t="shared" si="1"/>
        <v>$this-&gt;MANAGER_TEMPAT_KERJA_DTM = (!$this-&gt;input-&gt;post($form_name[226]) ? $data-&gt;MANAGER_TEMPAT_KERJA_DTM : $this-&gt;input-&gt;post($form_name[226]));</v>
      </c>
    </row>
    <row r="53" spans="1:11" x14ac:dyDescent="0.25">
      <c r="A53" t="s">
        <v>82</v>
      </c>
      <c r="B53" s="5" t="s">
        <v>51</v>
      </c>
      <c r="C53" t="s">
        <v>83</v>
      </c>
      <c r="D53" s="1" t="s">
        <v>84</v>
      </c>
      <c r="E53">
        <v>227</v>
      </c>
      <c r="F53" t="s">
        <v>88</v>
      </c>
      <c r="G53" t="str">
        <f t="shared" si="0"/>
        <v>PENYUSUN_RENCANA</v>
      </c>
      <c r="H53" t="s">
        <v>87</v>
      </c>
      <c r="I53">
        <v>227</v>
      </c>
      <c r="J53" t="s">
        <v>86</v>
      </c>
      <c r="K53" t="str">
        <f t="shared" si="1"/>
        <v>$this-&gt;PENYUSUN_RENCANA = (!$this-&gt;input-&gt;post($form_name[227]) ? $data-&gt;PENYUSUN_RENCANA : $this-&gt;input-&gt;post($form_name[227]));</v>
      </c>
    </row>
    <row r="54" spans="1:11" x14ac:dyDescent="0.25">
      <c r="A54" t="s">
        <v>82</v>
      </c>
      <c r="B54" s="5" t="s">
        <v>52</v>
      </c>
      <c r="C54" t="s">
        <v>83</v>
      </c>
      <c r="D54" s="1" t="s">
        <v>84</v>
      </c>
      <c r="E54">
        <v>228</v>
      </c>
      <c r="F54" t="s">
        <v>88</v>
      </c>
      <c r="G54" t="str">
        <f t="shared" si="0"/>
        <v>PENYUSUN_RENCANA_NO_REG</v>
      </c>
      <c r="H54" t="s">
        <v>87</v>
      </c>
      <c r="I54">
        <v>228</v>
      </c>
      <c r="J54" t="s">
        <v>86</v>
      </c>
      <c r="K54" t="str">
        <f t="shared" si="1"/>
        <v>$this-&gt;PENYUSUN_RENCANA_NO_REG = (!$this-&gt;input-&gt;post($form_name[228]) ? $data-&gt;PENYUSUN_RENCANA_NO_REG : $this-&gt;input-&gt;post($form_name[228]));</v>
      </c>
    </row>
    <row r="55" spans="1:11" x14ac:dyDescent="0.25">
      <c r="A55" t="s">
        <v>82</v>
      </c>
      <c r="B55" s="5" t="s">
        <v>53</v>
      </c>
      <c r="C55" t="s">
        <v>83</v>
      </c>
      <c r="D55" s="1" t="s">
        <v>84</v>
      </c>
      <c r="E55">
        <v>229</v>
      </c>
      <c r="F55" t="s">
        <v>88</v>
      </c>
      <c r="G55" t="str">
        <f t="shared" si="0"/>
        <v>PENYUSUN_RENCANA_DTM</v>
      </c>
      <c r="H55" t="s">
        <v>87</v>
      </c>
      <c r="I55">
        <v>229</v>
      </c>
      <c r="J55" t="s">
        <v>86</v>
      </c>
      <c r="K55" t="str">
        <f t="shared" si="1"/>
        <v>$this-&gt;PENYUSUN_RENCANA_DTM = (!$this-&gt;input-&gt;post($form_name[229]) ? $data-&gt;PENYUSUN_RENCANA_DTM : $this-&gt;input-&gt;post($form_name[229]));</v>
      </c>
    </row>
    <row r="56" spans="1:11" x14ac:dyDescent="0.25">
      <c r="A56" t="s">
        <v>82</v>
      </c>
      <c r="B56" s="5" t="s">
        <v>54</v>
      </c>
      <c r="C56" t="s">
        <v>83</v>
      </c>
      <c r="D56" s="1" t="s">
        <v>84</v>
      </c>
      <c r="E56">
        <v>230</v>
      </c>
      <c r="F56" t="s">
        <v>88</v>
      </c>
      <c r="G56" t="str">
        <f t="shared" si="0"/>
        <v>MANAGER_SERTIFIKASI</v>
      </c>
      <c r="H56" t="s">
        <v>87</v>
      </c>
      <c r="I56">
        <v>230</v>
      </c>
      <c r="J56" t="s">
        <v>86</v>
      </c>
      <c r="K56" t="str">
        <f t="shared" si="1"/>
        <v>$this-&gt;MANAGER_SERTIFIKASI = (!$this-&gt;input-&gt;post($form_name[230]) ? $data-&gt;MANAGER_SERTIFIKASI : $this-&gt;input-&gt;post($form_name[230]));</v>
      </c>
    </row>
    <row r="57" spans="1:11" x14ac:dyDescent="0.25">
      <c r="A57" t="s">
        <v>82</v>
      </c>
      <c r="B57" s="5" t="s">
        <v>55</v>
      </c>
      <c r="C57" t="s">
        <v>83</v>
      </c>
      <c r="D57" s="1" t="s">
        <v>84</v>
      </c>
      <c r="E57">
        <v>231</v>
      </c>
      <c r="F57" t="s">
        <v>88</v>
      </c>
      <c r="G57" t="str">
        <f t="shared" si="0"/>
        <v>MANAGER_SERTIFIKASI_JABATAN</v>
      </c>
      <c r="H57" t="s">
        <v>87</v>
      </c>
      <c r="I57">
        <v>231</v>
      </c>
      <c r="J57" t="s">
        <v>86</v>
      </c>
      <c r="K57" t="str">
        <f t="shared" si="1"/>
        <v>$this-&gt;MANAGER_SERTIFIKASI_JABATAN = (!$this-&gt;input-&gt;post($form_name[231]) ? $data-&gt;MANAGER_SERTIFIKASI_JABATAN : $this-&gt;input-&gt;post($form_name[231]));</v>
      </c>
    </row>
    <row r="58" spans="1:11" x14ac:dyDescent="0.25">
      <c r="A58" t="s">
        <v>82</v>
      </c>
      <c r="B58" s="5" t="s">
        <v>56</v>
      </c>
      <c r="C58" t="s">
        <v>83</v>
      </c>
      <c r="D58" s="1" t="s">
        <v>84</v>
      </c>
      <c r="E58">
        <v>232</v>
      </c>
      <c r="F58" t="s">
        <v>88</v>
      </c>
      <c r="G58" t="str">
        <f t="shared" si="0"/>
        <v>MANAGER_SERTIFIKASI_DTM</v>
      </c>
      <c r="H58" t="s">
        <v>87</v>
      </c>
      <c r="I58">
        <v>232</v>
      </c>
      <c r="J58" t="s">
        <v>86</v>
      </c>
      <c r="K58" t="str">
        <f t="shared" si="1"/>
        <v>$this-&gt;MANAGER_SERTIFIKASI_DTM = (!$this-&gt;input-&gt;post($form_name[232]) ? $data-&gt;MANAGER_SERTIFIKASI_DTM : $this-&gt;input-&gt;post($form_name[232]));</v>
      </c>
    </row>
    <row r="59" spans="1:11" x14ac:dyDescent="0.25">
      <c r="A59" t="s">
        <v>82</v>
      </c>
      <c r="B59" s="5" t="s">
        <v>57</v>
      </c>
      <c r="C59" t="s">
        <v>83</v>
      </c>
      <c r="D59" s="1" t="s">
        <v>84</v>
      </c>
      <c r="E59">
        <v>163</v>
      </c>
      <c r="F59" t="s">
        <v>88</v>
      </c>
      <c r="G59" t="str">
        <f t="shared" si="0"/>
        <v>UUID_ADM</v>
      </c>
      <c r="H59" t="s">
        <v>87</v>
      </c>
      <c r="I59">
        <v>163</v>
      </c>
      <c r="J59" t="s">
        <v>86</v>
      </c>
      <c r="K59" t="str">
        <f t="shared" si="1"/>
        <v>$this-&gt;UUID_ADM = (!$this-&gt;input-&gt;post($form_name[163]) ? $data-&gt;UUID_ADM : $this-&gt;input-&gt;post($form_name[163]));</v>
      </c>
    </row>
    <row r="60" spans="1:11" x14ac:dyDescent="0.25">
      <c r="A60" t="s">
        <v>82</v>
      </c>
      <c r="B60" s="5" t="s">
        <v>58</v>
      </c>
      <c r="C60" t="s">
        <v>83</v>
      </c>
      <c r="D60" s="1" t="s">
        <v>84</v>
      </c>
      <c r="E60">
        <v>234</v>
      </c>
      <c r="F60" t="s">
        <v>88</v>
      </c>
      <c r="G60" t="str">
        <f t="shared" si="0"/>
        <v>USR_CRT</v>
      </c>
      <c r="H60" t="s">
        <v>87</v>
      </c>
      <c r="I60">
        <v>234</v>
      </c>
      <c r="J60" t="s">
        <v>86</v>
      </c>
      <c r="K60" t="str">
        <f t="shared" si="1"/>
        <v>$this-&gt;USR_CRT = (!$this-&gt;input-&gt;post($form_name[234]) ? $data-&gt;USR_CRT : $this-&gt;input-&gt;post($form_name[234]));</v>
      </c>
    </row>
    <row r="61" spans="1:11" x14ac:dyDescent="0.25">
      <c r="A61" t="s">
        <v>82</v>
      </c>
      <c r="B61" s="5" t="s">
        <v>59</v>
      </c>
      <c r="C61" t="s">
        <v>83</v>
      </c>
      <c r="D61" s="1" t="s">
        <v>84</v>
      </c>
      <c r="E61">
        <v>235</v>
      </c>
      <c r="F61" t="s">
        <v>88</v>
      </c>
      <c r="G61" t="str">
        <f t="shared" si="0"/>
        <v>DTM_CRT</v>
      </c>
      <c r="H61" t="s">
        <v>87</v>
      </c>
      <c r="I61">
        <v>235</v>
      </c>
      <c r="J61" t="s">
        <v>86</v>
      </c>
      <c r="K61" t="str">
        <f t="shared" si="1"/>
        <v>$this-&gt;DTM_CRT = (!$this-&gt;input-&gt;post($form_name[235]) ? $data-&gt;DTM_CRT : $this-&gt;input-&gt;post($form_name[235]));</v>
      </c>
    </row>
    <row r="62" spans="1:11" x14ac:dyDescent="0.25">
      <c r="A62" t="s">
        <v>82</v>
      </c>
      <c r="B62" s="5" t="s">
        <v>60</v>
      </c>
      <c r="C62" t="s">
        <v>83</v>
      </c>
      <c r="D62" s="1" t="s">
        <v>84</v>
      </c>
      <c r="E62">
        <v>236</v>
      </c>
      <c r="F62" t="s">
        <v>88</v>
      </c>
      <c r="G62" t="str">
        <f t="shared" si="0"/>
        <v>USR_UPD</v>
      </c>
      <c r="H62" t="s">
        <v>87</v>
      </c>
      <c r="I62">
        <v>236</v>
      </c>
      <c r="J62" t="s">
        <v>86</v>
      </c>
      <c r="K62" t="str">
        <f t="shared" si="1"/>
        <v>$this-&gt;USR_UPD = (!$this-&gt;input-&gt;post($form_name[236]) ? $data-&gt;USR_UPD : $this-&gt;input-&gt;post($form_name[236]));</v>
      </c>
    </row>
    <row r="63" spans="1:11" x14ac:dyDescent="0.25">
      <c r="A63" t="s">
        <v>82</v>
      </c>
      <c r="B63" s="5" t="s">
        <v>61</v>
      </c>
      <c r="C63" t="s">
        <v>83</v>
      </c>
      <c r="D63" s="1" t="s">
        <v>84</v>
      </c>
      <c r="E63">
        <v>237</v>
      </c>
      <c r="F63" t="s">
        <v>88</v>
      </c>
      <c r="G63" t="str">
        <f t="shared" si="0"/>
        <v>DTM_UPD</v>
      </c>
      <c r="H63" t="s">
        <v>87</v>
      </c>
      <c r="I63">
        <v>237</v>
      </c>
      <c r="J63" t="s">
        <v>86</v>
      </c>
      <c r="K63" t="str">
        <f t="shared" si="1"/>
        <v>$this-&gt;DTM_UPD = (!$this-&gt;input-&gt;post($form_name[237]) ? $data-&gt;DTM_UPD : $this-&gt;input-&gt;post($form_name[237]));</v>
      </c>
    </row>
    <row r="64" spans="1:11" x14ac:dyDescent="0.25">
      <c r="A64" t="s">
        <v>82</v>
      </c>
      <c r="B64" s="5" t="s">
        <v>62</v>
      </c>
      <c r="C64" t="s">
        <v>83</v>
      </c>
      <c r="D64" s="1" t="s">
        <v>84</v>
      </c>
      <c r="E64">
        <v>238</v>
      </c>
      <c r="F64" t="s">
        <v>88</v>
      </c>
      <c r="G64" t="str">
        <f t="shared" si="0"/>
        <v>IS_ACTIVE</v>
      </c>
      <c r="H64" t="s">
        <v>87</v>
      </c>
      <c r="I64">
        <v>238</v>
      </c>
      <c r="J64" t="s">
        <v>86</v>
      </c>
      <c r="K64" t="str">
        <f t="shared" si="1"/>
        <v>$this-&gt;IS_ACTIVE = (!$this-&gt;input-&gt;post($form_name[238]) ? $data-&gt;IS_ACTIVE : $this-&gt;input-&gt;post($form_name[238]));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bpjstk</dc:creator>
  <cp:lastModifiedBy>bpjstk</cp:lastModifiedBy>
  <dcterms:created xsi:type="dcterms:W3CDTF">2018-07-11T07:49:41Z</dcterms:created>
  <dcterms:modified xsi:type="dcterms:W3CDTF">2018-07-13T08:57:52Z</dcterms:modified>
</cp:coreProperties>
</file>