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renzo\Documenti\MEGAsync\didattica\laboratorio\regressione\xlsx\"/>
    </mc:Choice>
  </mc:AlternateContent>
  <xr:revisionPtr revIDLastSave="0" documentId="13_ncr:1_{C346A158-CF28-4025-ABD9-7B74D79DA5FA}" xr6:coauthVersionLast="47" xr6:coauthVersionMax="47" xr10:uidLastSave="{00000000-0000-0000-0000-000000000000}"/>
  <bookViews>
    <workbookView xWindow="-120" yWindow="-120" windowWidth="21840" windowHeight="13290" tabRatio="500" xr2:uid="{00000000-000D-0000-FFFF-FFFF00000000}"/>
  </bookViews>
  <sheets>
    <sheet name="regressione linear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11" i="1" l="1" a="1"/>
  <c r="H11" i="1" s="1"/>
  <c r="H5" i="1"/>
  <c r="H4" i="1"/>
  <c r="D8" i="1" s="1"/>
  <c r="E8" i="1" s="1"/>
  <c r="D29" i="1" l="1"/>
  <c r="E29" i="1" s="1"/>
  <c r="D21" i="1"/>
  <c r="E21" i="1" s="1"/>
  <c r="D13" i="1"/>
  <c r="E13" i="1" s="1"/>
  <c r="D5" i="1"/>
  <c r="E5" i="1" s="1"/>
  <c r="D27" i="1"/>
  <c r="E27" i="1" s="1"/>
  <c r="D11" i="1"/>
  <c r="E11" i="1" s="1"/>
  <c r="D26" i="1"/>
  <c r="E26" i="1" s="1"/>
  <c r="D18" i="1"/>
  <c r="E18" i="1" s="1"/>
  <c r="D10" i="1"/>
  <c r="E10" i="1" s="1"/>
  <c r="D31" i="1"/>
  <c r="E31" i="1" s="1"/>
  <c r="D23" i="1"/>
  <c r="E23" i="1" s="1"/>
  <c r="D15" i="1"/>
  <c r="E15" i="1" s="1"/>
  <c r="D7" i="1"/>
  <c r="E7" i="1" s="1"/>
  <c r="D30" i="1"/>
  <c r="E30" i="1" s="1"/>
  <c r="D22" i="1"/>
  <c r="E22" i="1" s="1"/>
  <c r="D14" i="1"/>
  <c r="E14" i="1" s="1"/>
  <c r="D6" i="1"/>
  <c r="E6" i="1" s="1"/>
  <c r="D28" i="1"/>
  <c r="E28" i="1" s="1"/>
  <c r="D20" i="1"/>
  <c r="E20" i="1" s="1"/>
  <c r="D12" i="1"/>
  <c r="E12" i="1" s="1"/>
  <c r="D19" i="1"/>
  <c r="E19" i="1" s="1"/>
  <c r="D4" i="1"/>
  <c r="E4" i="1" s="1"/>
  <c r="D33" i="1"/>
  <c r="E33" i="1" s="1"/>
  <c r="D25" i="1"/>
  <c r="E25" i="1" s="1"/>
  <c r="D17" i="1"/>
  <c r="E17" i="1" s="1"/>
  <c r="D9" i="1"/>
  <c r="E9" i="1" s="1"/>
  <c r="D32" i="1"/>
  <c r="E32" i="1" s="1"/>
  <c r="D24" i="1"/>
  <c r="E24" i="1" s="1"/>
  <c r="D16" i="1"/>
  <c r="E16" i="1" s="1"/>
  <c r="G12" i="1"/>
  <c r="G15" i="1"/>
  <c r="G11" i="1"/>
  <c r="H14" i="1"/>
  <c r="G14" i="1"/>
  <c r="H13" i="1"/>
  <c r="G13" i="1"/>
  <c r="K15" i="1" s="1"/>
  <c r="H12" i="1"/>
  <c r="H15" i="1"/>
</calcChain>
</file>

<file path=xl/sharedStrings.xml><?xml version="1.0" encoding="utf-8"?>
<sst xmlns="http://schemas.openxmlformats.org/spreadsheetml/2006/main" count="17" uniqueCount="17">
  <si>
    <t>pendenza</t>
  </si>
  <si>
    <t>intercetta</t>
  </si>
  <si>
    <t>previsioni_y</t>
  </si>
  <si>
    <t>residui</t>
  </si>
  <si>
    <t>valori statistici</t>
  </si>
  <si>
    <t>sigma_a</t>
  </si>
  <si>
    <t>pendenza a</t>
  </si>
  <si>
    <t>intercetta b</t>
  </si>
  <si>
    <t>sigma_b</t>
  </si>
  <si>
    <t>sigma</t>
  </si>
  <si>
    <t>significato</t>
  </si>
  <si>
    <t>coeff.correlazione r</t>
  </si>
  <si>
    <t>grandezza X</t>
  </si>
  <si>
    <t>grandezza Y</t>
  </si>
  <si>
    <t>Regressione lineare di un insieme di coppie di dati</t>
  </si>
  <si>
    <t>calcolo dei valori statistici secondo le funzioni predefinite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</si>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</sst>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2" fontId="0" fillId="3" borderId="0" xfId="0" applyNumberFormat="1" applyFill="1"/>
    <xf numFmtId="0" fontId="0" fillId="3" borderId="0" xfId="0" applyFill="1"/>
    <xf numFmtId="2" fontId="0" fillId="4" borderId="0" xfId="0" applyNumberFormat="1" applyFill="1"/>
    <xf numFmtId="0" fontId="0" fillId="4" borderId="0" xfId="0" applyFill="1"/>
    <xf numFmtId="2" fontId="0" fillId="5" borderId="0" xfId="0" applyNumberFormat="1" applyFill="1"/>
    <xf numFmtId="0" fontId="0" fillId="5" borderId="0" xfId="0" applyFill="1"/>
    <xf numFmtId="2" fontId="0" fillId="6" borderId="0" xfId="0" applyNumberFormat="1" applyFill="1"/>
    <xf numFmtId="0" fontId="0" fillId="6" borderId="0" xfId="0" applyFill="1"/>
    <xf numFmtId="2" fontId="0" fillId="7" borderId="0" xfId="0" applyNumberFormat="1" applyFill="1"/>
    <xf numFmtId="0" fontId="0" fillId="7" borderId="0" xfId="0" applyFill="1"/>
    <xf numFmtId="0" fontId="0" fillId="8" borderId="0" xfId="0" applyFill="1"/>
    <xf numFmtId="2" fontId="0" fillId="8" borderId="0" xfId="0" applyNumberFormat="1" applyFill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Regressione lineare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'regressione lineare'!$B$4:$B$33</c:f>
              <c:numCache>
                <c:formatCode>0.000</c:formatCode>
                <c:ptCount val="30"/>
                <c:pt idx="0">
                  <c:v>20.7613512722473</c:v>
                </c:pt>
                <c:pt idx="1">
                  <c:v>26.350351924831902</c:v>
                </c:pt>
                <c:pt idx="2">
                  <c:v>30.215329031703401</c:v>
                </c:pt>
                <c:pt idx="3">
                  <c:v>2.4643098114998701</c:v>
                </c:pt>
                <c:pt idx="4">
                  <c:v>8.0073221450433198</c:v>
                </c:pt>
                <c:pt idx="5">
                  <c:v>8.0176648936816193</c:v>
                </c:pt>
                <c:pt idx="6">
                  <c:v>16.8792167133997</c:v>
                </c:pt>
                <c:pt idx="7">
                  <c:v>6.4261342738361797</c:v>
                </c:pt>
                <c:pt idx="8">
                  <c:v>45.791292711261399</c:v>
                </c:pt>
                <c:pt idx="9">
                  <c:v>5.76619697339087</c:v>
                </c:pt>
                <c:pt idx="10">
                  <c:v>28.771346963708499</c:v>
                </c:pt>
                <c:pt idx="11">
                  <c:v>0.37886328239490302</c:v>
                </c:pt>
                <c:pt idx="12">
                  <c:v>30.81681844797</c:v>
                </c:pt>
                <c:pt idx="13">
                  <c:v>36.850586513438898</c:v>
                </c:pt>
                <c:pt idx="14">
                  <c:v>48.160910765876899</c:v>
                </c:pt>
                <c:pt idx="15">
                  <c:v>40.2401202874834</c:v>
                </c:pt>
                <c:pt idx="16">
                  <c:v>8.3095311234569706</c:v>
                </c:pt>
                <c:pt idx="17">
                  <c:v>1.4206172528413901</c:v>
                </c:pt>
                <c:pt idx="18">
                  <c:v>14.6137058838877</c:v>
                </c:pt>
                <c:pt idx="19">
                  <c:v>28.803723941009402</c:v>
                </c:pt>
                <c:pt idx="20">
                  <c:v>9.8345409427092303</c:v>
                </c:pt>
                <c:pt idx="21">
                  <c:v>23.009571654399199</c:v>
                </c:pt>
                <c:pt idx="22">
                  <c:v>36.705210088529</c:v>
                </c:pt>
                <c:pt idx="23">
                  <c:v>23.929741147189201</c:v>
                </c:pt>
                <c:pt idx="24">
                  <c:v>22.599333485427099</c:v>
                </c:pt>
                <c:pt idx="25">
                  <c:v>26.403041764250101</c:v>
                </c:pt>
                <c:pt idx="26">
                  <c:v>8.8494260279324504</c:v>
                </c:pt>
                <c:pt idx="27">
                  <c:v>29.688090332406698</c:v>
                </c:pt>
                <c:pt idx="28">
                  <c:v>27.975504702599601</c:v>
                </c:pt>
                <c:pt idx="29">
                  <c:v>1.0652482202328</c:v>
                </c:pt>
              </c:numCache>
            </c:numRef>
          </c:xVal>
          <c:yVal>
            <c:numRef>
              <c:f>'regressione lineare'!$C$4:$C$33</c:f>
              <c:numCache>
                <c:formatCode>0.000</c:formatCode>
                <c:ptCount val="30"/>
                <c:pt idx="0">
                  <c:v>-32.3386542120085</c:v>
                </c:pt>
                <c:pt idx="1">
                  <c:v>-35.091341195715799</c:v>
                </c:pt>
                <c:pt idx="2">
                  <c:v>-43.0904546780163</c:v>
                </c:pt>
                <c:pt idx="3">
                  <c:v>-2.6551118927813699</c:v>
                </c:pt>
                <c:pt idx="4">
                  <c:v>-7.9522110547876101</c:v>
                </c:pt>
                <c:pt idx="5">
                  <c:v>-13.889435072002099</c:v>
                </c:pt>
                <c:pt idx="6">
                  <c:v>-28.170310453516102</c:v>
                </c:pt>
                <c:pt idx="7">
                  <c:v>-10.922250231491899</c:v>
                </c:pt>
                <c:pt idx="8">
                  <c:v>-66.334305848206597</c:v>
                </c:pt>
                <c:pt idx="9">
                  <c:v>-5.2835461807126203</c:v>
                </c:pt>
                <c:pt idx="10">
                  <c:v>-42.751807851878098</c:v>
                </c:pt>
                <c:pt idx="11">
                  <c:v>-0.34366004817492901</c:v>
                </c:pt>
                <c:pt idx="12">
                  <c:v>-45.444006843666102</c:v>
                </c:pt>
                <c:pt idx="13">
                  <c:v>-57.2557457632183</c:v>
                </c:pt>
                <c:pt idx="14">
                  <c:v>-67.9290651760477</c:v>
                </c:pt>
                <c:pt idx="15">
                  <c:v>-55.678086641975597</c:v>
                </c:pt>
                <c:pt idx="16">
                  <c:v>-12.4035814957677</c:v>
                </c:pt>
                <c:pt idx="17">
                  <c:v>-1.0919299619923399</c:v>
                </c:pt>
                <c:pt idx="18">
                  <c:v>-19.722065232800801</c:v>
                </c:pt>
                <c:pt idx="19">
                  <c:v>-36.706213005504601</c:v>
                </c:pt>
                <c:pt idx="20">
                  <c:v>-16.315375262279399</c:v>
                </c:pt>
                <c:pt idx="21">
                  <c:v>-28.0711552939696</c:v>
                </c:pt>
                <c:pt idx="22">
                  <c:v>-49.678991424945103</c:v>
                </c:pt>
                <c:pt idx="23">
                  <c:v>-36.649617649653997</c:v>
                </c:pt>
                <c:pt idx="24">
                  <c:v>-28.1461469491815</c:v>
                </c:pt>
                <c:pt idx="25">
                  <c:v>-38.034570716167998</c:v>
                </c:pt>
                <c:pt idx="26">
                  <c:v>-8.0590504977882205</c:v>
                </c:pt>
                <c:pt idx="27">
                  <c:v>-38.754948293435802</c:v>
                </c:pt>
                <c:pt idx="28">
                  <c:v>-42.784406909584703</c:v>
                </c:pt>
                <c:pt idx="29">
                  <c:v>-1.3573077530778701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F2-4965-8E11-68E35AA11EB5}"/>
            </c:ext>
          </c:extLst>
        </c:ser>
        <c:ser>
          <c:idx val="1"/>
          <c:order val="1"/>
          <c:tx>
            <c:v>retta regressione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'regressione lineare'!$B$4:$B$33</c:f>
              <c:numCache>
                <c:formatCode>0.000</c:formatCode>
                <c:ptCount val="30"/>
                <c:pt idx="0">
                  <c:v>20.7613512722473</c:v>
                </c:pt>
                <c:pt idx="1">
                  <c:v>26.350351924831902</c:v>
                </c:pt>
                <c:pt idx="2">
                  <c:v>30.215329031703401</c:v>
                </c:pt>
                <c:pt idx="3">
                  <c:v>2.4643098114998701</c:v>
                </c:pt>
                <c:pt idx="4">
                  <c:v>8.0073221450433198</c:v>
                </c:pt>
                <c:pt idx="5">
                  <c:v>8.0176648936816193</c:v>
                </c:pt>
                <c:pt idx="6">
                  <c:v>16.8792167133997</c:v>
                </c:pt>
                <c:pt idx="7">
                  <c:v>6.4261342738361797</c:v>
                </c:pt>
                <c:pt idx="8">
                  <c:v>45.791292711261399</c:v>
                </c:pt>
                <c:pt idx="9">
                  <c:v>5.76619697339087</c:v>
                </c:pt>
                <c:pt idx="10">
                  <c:v>28.771346963708499</c:v>
                </c:pt>
                <c:pt idx="11">
                  <c:v>0.37886328239490302</c:v>
                </c:pt>
                <c:pt idx="12">
                  <c:v>30.81681844797</c:v>
                </c:pt>
                <c:pt idx="13">
                  <c:v>36.850586513438898</c:v>
                </c:pt>
                <c:pt idx="14">
                  <c:v>48.160910765876899</c:v>
                </c:pt>
                <c:pt idx="15">
                  <c:v>40.2401202874834</c:v>
                </c:pt>
                <c:pt idx="16">
                  <c:v>8.3095311234569706</c:v>
                </c:pt>
                <c:pt idx="17">
                  <c:v>1.4206172528413901</c:v>
                </c:pt>
                <c:pt idx="18">
                  <c:v>14.6137058838877</c:v>
                </c:pt>
                <c:pt idx="19">
                  <c:v>28.803723941009402</c:v>
                </c:pt>
                <c:pt idx="20">
                  <c:v>9.8345409427092303</c:v>
                </c:pt>
                <c:pt idx="21">
                  <c:v>23.009571654399199</c:v>
                </c:pt>
                <c:pt idx="22">
                  <c:v>36.705210088529</c:v>
                </c:pt>
                <c:pt idx="23">
                  <c:v>23.929741147189201</c:v>
                </c:pt>
                <c:pt idx="24">
                  <c:v>22.599333485427099</c:v>
                </c:pt>
                <c:pt idx="25">
                  <c:v>26.403041764250101</c:v>
                </c:pt>
                <c:pt idx="26">
                  <c:v>8.8494260279324504</c:v>
                </c:pt>
                <c:pt idx="27">
                  <c:v>29.688090332406698</c:v>
                </c:pt>
                <c:pt idx="28">
                  <c:v>27.975504702599601</c:v>
                </c:pt>
                <c:pt idx="29">
                  <c:v>1.0652482202328</c:v>
                </c:pt>
              </c:numCache>
            </c:numRef>
          </c:xVal>
          <c:yVal>
            <c:numRef>
              <c:f>'regressione lineare'!$D$4:$D$33</c:f>
              <c:numCache>
                <c:formatCode>0.000</c:formatCode>
                <c:ptCount val="30"/>
                <c:pt idx="0">
                  <c:v>-29.275552678744795</c:v>
                </c:pt>
                <c:pt idx="1">
                  <c:v>-37.297080346718062</c:v>
                </c:pt>
                <c:pt idx="2">
                  <c:v>-42.844229600407246</c:v>
                </c:pt>
                <c:pt idx="3">
                  <c:v>-3.0150038896573372</c:v>
                </c:pt>
                <c:pt idx="4">
                  <c:v>-10.970527526405171</c:v>
                </c:pt>
                <c:pt idx="5">
                  <c:v>-10.985371798131395</c:v>
                </c:pt>
                <c:pt idx="6">
                  <c:v>-23.703778454637231</c:v>
                </c:pt>
                <c:pt idx="7">
                  <c:v>-8.7011518283926108</c:v>
                </c:pt>
                <c:pt idx="8">
                  <c:v>-65.199393139910867</c:v>
                </c:pt>
                <c:pt idx="9">
                  <c:v>-7.7539869157884951</c:v>
                </c:pt>
                <c:pt idx="10">
                  <c:v>-40.771776432035921</c:v>
                </c:pt>
                <c:pt idx="11">
                  <c:v>-2.1898668680429556E-2</c:v>
                </c:pt>
                <c:pt idx="12">
                  <c:v>-43.70750808156906</c:v>
                </c:pt>
                <c:pt idx="13">
                  <c:v>-52.367381373390913</c:v>
                </c:pt>
                <c:pt idx="14">
                  <c:v>-68.600351194699627</c:v>
                </c:pt>
                <c:pt idx="15">
                  <c:v>-57.232157858513403</c:v>
                </c:pt>
                <c:pt idx="16">
                  <c:v>-11.404268338500797</c:v>
                </c:pt>
                <c:pt idx="17">
                  <c:v>-1.5170601146346554</c:v>
                </c:pt>
                <c:pt idx="18">
                  <c:v>-20.452238701708477</c:v>
                </c:pt>
                <c:pt idx="19">
                  <c:v>-40.818244993299089</c:v>
                </c:pt>
                <c:pt idx="20">
                  <c:v>-13.593015347039056</c:v>
                </c:pt>
                <c:pt idx="21">
                  <c:v>-32.502276581665271</c:v>
                </c:pt>
                <c:pt idx="22">
                  <c:v>-52.158732083978776</c:v>
                </c:pt>
                <c:pt idx="23">
                  <c:v>-33.822935766456482</c:v>
                </c:pt>
                <c:pt idx="24">
                  <c:v>-31.91348852680137</c:v>
                </c:pt>
                <c:pt idx="25">
                  <c:v>-37.372702632523072</c:v>
                </c:pt>
                <c:pt idx="26">
                  <c:v>-12.179144239086908</c:v>
                </c:pt>
                <c:pt idx="27">
                  <c:v>-42.087518324648329</c:v>
                </c:pt>
                <c:pt idx="28">
                  <c:v>-39.629556004154011</c:v>
                </c:pt>
                <c:pt idx="29">
                  <c:v>-1.007022148170569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F2-4965-8E11-68E35AA11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757760"/>
        <c:axId val="627756776"/>
      </c:scatterChart>
      <c:valAx>
        <c:axId val="62775776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grandezza X</a:t>
                </a:r>
              </a:p>
            </c:rich>
          </c:tx>
          <c:layout>
            <c:manualLayout>
              <c:xMode val="edge"/>
              <c:yMode val="edge"/>
              <c:x val="0.46943528966095732"/>
              <c:y val="0.911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7756776"/>
        <c:crosses val="autoZero"/>
        <c:crossBetween val="midCat"/>
      </c:valAx>
      <c:valAx>
        <c:axId val="62775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grancezza 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7757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2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Distribuzione dei residui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'regressione lineare'!$B$4:$B$33</c:f>
              <c:numCache>
                <c:formatCode>0.000</c:formatCode>
                <c:ptCount val="30"/>
                <c:pt idx="0">
                  <c:v>20.7613512722473</c:v>
                </c:pt>
                <c:pt idx="1">
                  <c:v>26.350351924831902</c:v>
                </c:pt>
                <c:pt idx="2">
                  <c:v>30.215329031703401</c:v>
                </c:pt>
                <c:pt idx="3">
                  <c:v>2.4643098114998701</c:v>
                </c:pt>
                <c:pt idx="4">
                  <c:v>8.0073221450433198</c:v>
                </c:pt>
                <c:pt idx="5">
                  <c:v>8.0176648936816193</c:v>
                </c:pt>
                <c:pt idx="6">
                  <c:v>16.8792167133997</c:v>
                </c:pt>
                <c:pt idx="7">
                  <c:v>6.4261342738361797</c:v>
                </c:pt>
                <c:pt idx="8">
                  <c:v>45.791292711261399</c:v>
                </c:pt>
                <c:pt idx="9">
                  <c:v>5.76619697339087</c:v>
                </c:pt>
                <c:pt idx="10">
                  <c:v>28.771346963708499</c:v>
                </c:pt>
                <c:pt idx="11">
                  <c:v>0.37886328239490302</c:v>
                </c:pt>
                <c:pt idx="12">
                  <c:v>30.81681844797</c:v>
                </c:pt>
                <c:pt idx="13">
                  <c:v>36.850586513438898</c:v>
                </c:pt>
                <c:pt idx="14">
                  <c:v>48.160910765876899</c:v>
                </c:pt>
                <c:pt idx="15">
                  <c:v>40.2401202874834</c:v>
                </c:pt>
                <c:pt idx="16">
                  <c:v>8.3095311234569706</c:v>
                </c:pt>
                <c:pt idx="17">
                  <c:v>1.4206172528413901</c:v>
                </c:pt>
                <c:pt idx="18">
                  <c:v>14.6137058838877</c:v>
                </c:pt>
                <c:pt idx="19">
                  <c:v>28.803723941009402</c:v>
                </c:pt>
                <c:pt idx="20">
                  <c:v>9.8345409427092303</c:v>
                </c:pt>
                <c:pt idx="21">
                  <c:v>23.009571654399199</c:v>
                </c:pt>
                <c:pt idx="22">
                  <c:v>36.705210088529</c:v>
                </c:pt>
                <c:pt idx="23">
                  <c:v>23.929741147189201</c:v>
                </c:pt>
                <c:pt idx="24">
                  <c:v>22.599333485427099</c:v>
                </c:pt>
                <c:pt idx="25">
                  <c:v>26.403041764250101</c:v>
                </c:pt>
                <c:pt idx="26">
                  <c:v>8.8494260279324504</c:v>
                </c:pt>
                <c:pt idx="27">
                  <c:v>29.688090332406698</c:v>
                </c:pt>
                <c:pt idx="28">
                  <c:v>27.975504702599601</c:v>
                </c:pt>
                <c:pt idx="29">
                  <c:v>1.0652482202328</c:v>
                </c:pt>
              </c:numCache>
            </c:numRef>
          </c:xVal>
          <c:yVal>
            <c:numRef>
              <c:f>'regressione lineare'!$E$4:$E$33</c:f>
              <c:numCache>
                <c:formatCode>0.000</c:formatCode>
                <c:ptCount val="30"/>
                <c:pt idx="0">
                  <c:v>-3.0631015332637048</c:v>
                </c:pt>
                <c:pt idx="1">
                  <c:v>2.2057391510022626</c:v>
                </c:pt>
                <c:pt idx="2">
                  <c:v>-0.24622507760905421</c:v>
                </c:pt>
                <c:pt idx="3">
                  <c:v>0.35989199687596729</c:v>
                </c:pt>
                <c:pt idx="4">
                  <c:v>3.0183164716175606</c:v>
                </c:pt>
                <c:pt idx="5">
                  <c:v>-2.9040632738707046</c:v>
                </c:pt>
                <c:pt idx="6">
                  <c:v>-4.466531998878871</c:v>
                </c:pt>
                <c:pt idx="7">
                  <c:v>-2.2210984030992886</c:v>
                </c:pt>
                <c:pt idx="8">
                  <c:v>-1.1349127082957295</c:v>
                </c:pt>
                <c:pt idx="9">
                  <c:v>2.4704407350758748</c:v>
                </c:pt>
                <c:pt idx="10">
                  <c:v>-1.9800314198421773</c:v>
                </c:pt>
                <c:pt idx="11">
                  <c:v>-0.32176137949449946</c:v>
                </c:pt>
                <c:pt idx="12">
                  <c:v>-1.7364987620970425</c:v>
                </c:pt>
                <c:pt idx="13">
                  <c:v>-4.8883643898273874</c:v>
                </c:pt>
                <c:pt idx="14">
                  <c:v>0.6712860186519265</c:v>
                </c:pt>
                <c:pt idx="15">
                  <c:v>1.5540712165378068</c:v>
                </c:pt>
                <c:pt idx="16">
                  <c:v>-0.99931315726690251</c:v>
                </c:pt>
                <c:pt idx="17">
                  <c:v>0.42513015264231546</c:v>
                </c:pt>
                <c:pt idx="18">
                  <c:v>0.73017346890767598</c:v>
                </c:pt>
                <c:pt idx="19">
                  <c:v>4.112031987794488</c:v>
                </c:pt>
                <c:pt idx="20">
                  <c:v>-2.722359915240343</c:v>
                </c:pt>
                <c:pt idx="21">
                  <c:v>4.4311212876956709</c:v>
                </c:pt>
                <c:pt idx="22">
                  <c:v>2.4797406590336735</c:v>
                </c:pt>
                <c:pt idx="23">
                  <c:v>-2.8266818831975158</c:v>
                </c:pt>
                <c:pt idx="24">
                  <c:v>3.7673415776198702</c:v>
                </c:pt>
                <c:pt idx="25">
                  <c:v>-0.66186808364492578</c:v>
                </c:pt>
                <c:pt idx="26">
                  <c:v>4.1200937412986871</c:v>
                </c:pt>
                <c:pt idx="27">
                  <c:v>3.3325700312125264</c:v>
                </c:pt>
                <c:pt idx="28">
                  <c:v>-3.1548509054306919</c:v>
                </c:pt>
                <c:pt idx="29">
                  <c:v>-0.3502856049073011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06-48AA-8124-267045BFD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187360"/>
        <c:axId val="668187688"/>
      </c:scatterChart>
      <c:valAx>
        <c:axId val="66818736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grandezza X</a:t>
                </a:r>
              </a:p>
            </c:rich>
          </c:tx>
          <c:layout>
            <c:manualLayout>
              <c:xMode val="edge"/>
              <c:yMode val="edge"/>
              <c:x val="0.46000590551181103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8187688"/>
        <c:crosses val="autoZero"/>
        <c:crossBetween val="midCat"/>
      </c:valAx>
      <c:valAx>
        <c:axId val="66818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residui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818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6">
          <a:lumMod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16</xdr:row>
      <xdr:rowOff>57150</xdr:rowOff>
    </xdr:from>
    <xdr:to>
      <xdr:col>11</xdr:col>
      <xdr:colOff>9525</xdr:colOff>
      <xdr:row>33</xdr:row>
      <xdr:rowOff>47625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676B75A-7933-4027-8231-F7A9332C8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166687</xdr:colOff>
      <xdr:row>34</xdr:row>
      <xdr:rowOff>142875</xdr:rowOff>
    </xdr:from>
    <xdr:to>
      <xdr:col>5</xdr:col>
      <xdr:colOff>290512</xdr:colOff>
      <xdr:row>51</xdr:row>
      <xdr:rowOff>133350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7DE0CFD-98F5-2CAC-9F5B-A1FE00418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Normal="100" workbookViewId="0">
      <selection activeCell="H39" sqref="H39"/>
    </sheetView>
  </sheetViews>
  <sheetFormatPr defaultColWidth="11.5703125" defaultRowHeight="12.75" x14ac:dyDescent="0.2"/>
  <cols>
    <col min="1" max="1" width="4.5703125" customWidth="1"/>
    <col min="2" max="2" width="17.7109375" customWidth="1"/>
    <col min="3" max="3" width="18.28515625" customWidth="1"/>
    <col min="4" max="4" width="16.140625" customWidth="1"/>
    <col min="5" max="5" width="14.5703125" customWidth="1"/>
    <col min="10" max="10" width="16.85546875" customWidth="1"/>
  </cols>
  <sheetData>
    <row r="1" spans="1:11" ht="15.75" x14ac:dyDescent="0.25">
      <c r="B1" s="18" t="s">
        <v>14</v>
      </c>
    </row>
    <row r="2" spans="1:11" x14ac:dyDescent="0.2">
      <c r="G2" t="s">
        <v>15</v>
      </c>
    </row>
    <row r="3" spans="1:11" x14ac:dyDescent="0.2">
      <c r="A3" s="3" t="s">
        <v>16</v>
      </c>
      <c r="B3" s="3" t="s">
        <v>12</v>
      </c>
      <c r="C3" s="3" t="s">
        <v>13</v>
      </c>
      <c r="D3" s="3" t="s">
        <v>2</v>
      </c>
      <c r="E3" s="3" t="s">
        <v>3</v>
      </c>
    </row>
    <row r="4" spans="1:11" x14ac:dyDescent="0.2">
      <c r="A4">
        <v>1</v>
      </c>
      <c r="B4" s="1">
        <v>20.7613512722473</v>
      </c>
      <c r="C4" s="1">
        <v>-32.3386542120085</v>
      </c>
      <c r="D4" s="1">
        <f t="shared" ref="D4:D33" si="0">$H$4*B4+$H$5</f>
        <v>-29.275552678744795</v>
      </c>
      <c r="E4" s="1">
        <f>C4-D4</f>
        <v>-3.0631015332637048</v>
      </c>
      <c r="G4" s="4" t="s">
        <v>0</v>
      </c>
      <c r="H4" s="2">
        <f>SLOPE(C4:C33,B4:B33)</f>
        <v>-1.435234698758491</v>
      </c>
    </row>
    <row r="5" spans="1:11" x14ac:dyDescent="0.2">
      <c r="A5">
        <v>2</v>
      </c>
      <c r="B5" s="1">
        <v>26.350351924831902</v>
      </c>
      <c r="C5" s="1">
        <v>-35.091341195715799</v>
      </c>
      <c r="D5" s="1">
        <f t="shared" si="0"/>
        <v>-37.297080346718062</v>
      </c>
      <c r="E5" s="1">
        <f t="shared" ref="E5:E33" si="1">C5-D5</f>
        <v>2.2057391510022626</v>
      </c>
      <c r="G5" s="4" t="s">
        <v>1</v>
      </c>
      <c r="H5" s="2">
        <f>INTERCEPT(C4:C33,B4:B33)</f>
        <v>0.52185906029827223</v>
      </c>
    </row>
    <row r="6" spans="1:11" x14ac:dyDescent="0.2">
      <c r="A6">
        <v>3</v>
      </c>
      <c r="B6" s="1">
        <v>30.215329031703401</v>
      </c>
      <c r="C6" s="1">
        <v>-43.0904546780163</v>
      </c>
      <c r="D6" s="1">
        <f t="shared" si="0"/>
        <v>-42.844229600407246</v>
      </c>
      <c r="E6" s="1">
        <f t="shared" si="1"/>
        <v>-0.24622507760905421</v>
      </c>
    </row>
    <row r="7" spans="1:11" x14ac:dyDescent="0.2">
      <c r="A7">
        <v>4</v>
      </c>
      <c r="B7" s="1">
        <v>2.4643098114998701</v>
      </c>
      <c r="C7" s="1">
        <v>-2.6551118927813699</v>
      </c>
      <c r="D7" s="1">
        <f t="shared" si="0"/>
        <v>-3.0150038896573372</v>
      </c>
      <c r="E7" s="1">
        <f t="shared" si="1"/>
        <v>0.35989199687596729</v>
      </c>
    </row>
    <row r="8" spans="1:11" x14ac:dyDescent="0.2">
      <c r="A8">
        <v>5</v>
      </c>
      <c r="B8" s="1">
        <v>8.0073221450433198</v>
      </c>
      <c r="C8" s="1">
        <v>-7.9522110547876101</v>
      </c>
      <c r="D8" s="1">
        <f t="shared" si="0"/>
        <v>-10.970527526405171</v>
      </c>
      <c r="E8" s="1">
        <f t="shared" si="1"/>
        <v>3.0183164716175606</v>
      </c>
    </row>
    <row r="9" spans="1:11" x14ac:dyDescent="0.2">
      <c r="A9">
        <v>6</v>
      </c>
      <c r="B9" s="1">
        <v>8.0176648936816193</v>
      </c>
      <c r="C9" s="1">
        <v>-13.889435072002099</v>
      </c>
      <c r="D9" s="1">
        <f t="shared" si="0"/>
        <v>-10.985371798131395</v>
      </c>
      <c r="E9" s="1">
        <f t="shared" si="1"/>
        <v>-2.9040632738707046</v>
      </c>
    </row>
    <row r="10" spans="1:11" x14ac:dyDescent="0.2">
      <c r="A10">
        <v>7</v>
      </c>
      <c r="B10" s="1">
        <v>16.8792167133997</v>
      </c>
      <c r="C10" s="1">
        <v>-28.170310453516102</v>
      </c>
      <c r="D10" s="1">
        <f t="shared" si="0"/>
        <v>-23.703778454637231</v>
      </c>
      <c r="E10" s="1">
        <f t="shared" si="1"/>
        <v>-4.466531998878871</v>
      </c>
      <c r="G10" s="19" t="s">
        <v>4</v>
      </c>
      <c r="H10" s="19"/>
      <c r="J10" s="17" t="s">
        <v>10</v>
      </c>
    </row>
    <row r="11" spans="1:11" x14ac:dyDescent="0.2">
      <c r="A11">
        <v>8</v>
      </c>
      <c r="B11" s="1">
        <v>6.4261342738361797</v>
      </c>
      <c r="C11" s="1">
        <v>-10.922250231491899</v>
      </c>
      <c r="D11" s="1">
        <f t="shared" si="0"/>
        <v>-8.7011518283926108</v>
      </c>
      <c r="E11" s="1">
        <f t="shared" si="1"/>
        <v>-2.2210984030992886</v>
      </c>
      <c r="G11" s="5">
        <f t="array" ref="G11:H15">LINEST(C4:C33,B4:B33,1,1)</f>
        <v>-1.4352346987584914</v>
      </c>
      <c r="H11" s="7">
        <v>0.52185906029827933</v>
      </c>
      <c r="J11" s="6" t="s">
        <v>6</v>
      </c>
    </row>
    <row r="12" spans="1:11" x14ac:dyDescent="0.2">
      <c r="A12">
        <v>9</v>
      </c>
      <c r="B12" s="1">
        <v>45.791292711261399</v>
      </c>
      <c r="C12" s="1">
        <v>-66.334305848206597</v>
      </c>
      <c r="D12" s="1">
        <f t="shared" si="0"/>
        <v>-65.199393139910867</v>
      </c>
      <c r="E12" s="1">
        <f t="shared" si="1"/>
        <v>-1.1349127082957295</v>
      </c>
      <c r="G12" s="9">
        <v>3.6855268390800666E-2</v>
      </c>
      <c r="H12" s="11">
        <v>0.91063292968572618</v>
      </c>
      <c r="J12" s="8" t="s">
        <v>7</v>
      </c>
    </row>
    <row r="13" spans="1:11" x14ac:dyDescent="0.2">
      <c r="A13">
        <v>10</v>
      </c>
      <c r="B13" s="1">
        <v>5.76619697339087</v>
      </c>
      <c r="C13" s="1">
        <v>-5.2835461807126203</v>
      </c>
      <c r="D13" s="1">
        <f t="shared" si="0"/>
        <v>-7.7539869157884951</v>
      </c>
      <c r="E13" s="1">
        <f t="shared" si="1"/>
        <v>2.4704407350758748</v>
      </c>
      <c r="G13" s="13">
        <v>0.98187133113167613</v>
      </c>
      <c r="H13" s="16">
        <v>2.7428611429120724</v>
      </c>
      <c r="J13" s="10" t="s">
        <v>5</v>
      </c>
    </row>
    <row r="14" spans="1:11" x14ac:dyDescent="0.2">
      <c r="A14">
        <v>11</v>
      </c>
      <c r="B14" s="1">
        <v>28.771346963708499</v>
      </c>
      <c r="C14" s="1">
        <v>-42.751807851878098</v>
      </c>
      <c r="D14" s="1">
        <f t="shared" si="0"/>
        <v>-40.771776432035921</v>
      </c>
      <c r="E14" s="1">
        <f t="shared" si="1"/>
        <v>-1.9800314198421773</v>
      </c>
      <c r="G14" s="2">
        <v>1516.5149449954481</v>
      </c>
      <c r="H14" s="2">
        <v>28</v>
      </c>
      <c r="J14" s="12" t="s">
        <v>8</v>
      </c>
    </row>
    <row r="15" spans="1:11" x14ac:dyDescent="0.2">
      <c r="A15">
        <v>12</v>
      </c>
      <c r="B15" s="1">
        <v>0.37886328239490302</v>
      </c>
      <c r="C15" s="1">
        <v>-0.34366004817492901</v>
      </c>
      <c r="D15" s="1">
        <f t="shared" si="0"/>
        <v>-2.1898668680429556E-2</v>
      </c>
      <c r="E15" s="1">
        <f t="shared" si="1"/>
        <v>-0.32176137949449946</v>
      </c>
      <c r="G15" s="2">
        <v>11409.177549052474</v>
      </c>
      <c r="H15" s="2">
        <v>210.65204298031375</v>
      </c>
      <c r="J15" s="14" t="s">
        <v>11</v>
      </c>
      <c r="K15" s="13">
        <f>SQRT(G13)</f>
        <v>0.99089420784041127</v>
      </c>
    </row>
    <row r="16" spans="1:11" x14ac:dyDescent="0.2">
      <c r="A16">
        <v>13</v>
      </c>
      <c r="B16" s="1">
        <v>30.81681844797</v>
      </c>
      <c r="C16" s="1">
        <v>-45.444006843666102</v>
      </c>
      <c r="D16" s="1">
        <f t="shared" si="0"/>
        <v>-43.70750808156906</v>
      </c>
      <c r="E16" s="1">
        <f t="shared" si="1"/>
        <v>-1.7364987620970425</v>
      </c>
      <c r="J16" s="15" t="s">
        <v>9</v>
      </c>
    </row>
    <row r="17" spans="1:5" x14ac:dyDescent="0.2">
      <c r="A17">
        <v>14</v>
      </c>
      <c r="B17" s="1">
        <v>36.850586513438898</v>
      </c>
      <c r="C17" s="1">
        <v>-57.2557457632183</v>
      </c>
      <c r="D17" s="1">
        <f t="shared" si="0"/>
        <v>-52.367381373390913</v>
      </c>
      <c r="E17" s="1">
        <f t="shared" si="1"/>
        <v>-4.8883643898273874</v>
      </c>
    </row>
    <row r="18" spans="1:5" x14ac:dyDescent="0.2">
      <c r="A18">
        <v>15</v>
      </c>
      <c r="B18" s="1">
        <v>48.160910765876899</v>
      </c>
      <c r="C18" s="1">
        <v>-67.9290651760477</v>
      </c>
      <c r="D18" s="1">
        <f t="shared" si="0"/>
        <v>-68.600351194699627</v>
      </c>
      <c r="E18" s="1">
        <f t="shared" si="1"/>
        <v>0.6712860186519265</v>
      </c>
    </row>
    <row r="19" spans="1:5" x14ac:dyDescent="0.2">
      <c r="A19">
        <v>16</v>
      </c>
      <c r="B19" s="1">
        <v>40.2401202874834</v>
      </c>
      <c r="C19" s="1">
        <v>-55.678086641975597</v>
      </c>
      <c r="D19" s="1">
        <f t="shared" si="0"/>
        <v>-57.232157858513403</v>
      </c>
      <c r="E19" s="1">
        <f t="shared" si="1"/>
        <v>1.5540712165378068</v>
      </c>
    </row>
    <row r="20" spans="1:5" x14ac:dyDescent="0.2">
      <c r="A20">
        <v>17</v>
      </c>
      <c r="B20" s="1">
        <v>8.3095311234569706</v>
      </c>
      <c r="C20" s="1">
        <v>-12.4035814957677</v>
      </c>
      <c r="D20" s="1">
        <f t="shared" si="0"/>
        <v>-11.404268338500797</v>
      </c>
      <c r="E20" s="1">
        <f t="shared" si="1"/>
        <v>-0.99931315726690251</v>
      </c>
    </row>
    <row r="21" spans="1:5" x14ac:dyDescent="0.2">
      <c r="A21">
        <v>18</v>
      </c>
      <c r="B21" s="1">
        <v>1.4206172528413901</v>
      </c>
      <c r="C21" s="1">
        <v>-1.0919299619923399</v>
      </c>
      <c r="D21" s="1">
        <f t="shared" si="0"/>
        <v>-1.5170601146346554</v>
      </c>
      <c r="E21" s="1">
        <f t="shared" si="1"/>
        <v>0.42513015264231546</v>
      </c>
    </row>
    <row r="22" spans="1:5" x14ac:dyDescent="0.2">
      <c r="A22">
        <v>19</v>
      </c>
      <c r="B22" s="1">
        <v>14.6137058838877</v>
      </c>
      <c r="C22" s="1">
        <v>-19.722065232800801</v>
      </c>
      <c r="D22" s="1">
        <f t="shared" si="0"/>
        <v>-20.452238701708477</v>
      </c>
      <c r="E22" s="1">
        <f t="shared" si="1"/>
        <v>0.73017346890767598</v>
      </c>
    </row>
    <row r="23" spans="1:5" x14ac:dyDescent="0.2">
      <c r="A23">
        <v>20</v>
      </c>
      <c r="B23" s="1">
        <v>28.803723941009402</v>
      </c>
      <c r="C23" s="1">
        <v>-36.706213005504601</v>
      </c>
      <c r="D23" s="1">
        <f t="shared" si="0"/>
        <v>-40.818244993299089</v>
      </c>
      <c r="E23" s="1">
        <f t="shared" si="1"/>
        <v>4.112031987794488</v>
      </c>
    </row>
    <row r="24" spans="1:5" x14ac:dyDescent="0.2">
      <c r="A24">
        <v>21</v>
      </c>
      <c r="B24" s="1">
        <v>9.8345409427092303</v>
      </c>
      <c r="C24" s="1">
        <v>-16.315375262279399</v>
      </c>
      <c r="D24" s="1">
        <f t="shared" si="0"/>
        <v>-13.593015347039056</v>
      </c>
      <c r="E24" s="1">
        <f t="shared" si="1"/>
        <v>-2.722359915240343</v>
      </c>
    </row>
    <row r="25" spans="1:5" x14ac:dyDescent="0.2">
      <c r="A25">
        <v>22</v>
      </c>
      <c r="B25" s="1">
        <v>23.009571654399199</v>
      </c>
      <c r="C25" s="1">
        <v>-28.0711552939696</v>
      </c>
      <c r="D25" s="1">
        <f t="shared" si="0"/>
        <v>-32.502276581665271</v>
      </c>
      <c r="E25" s="1">
        <f t="shared" si="1"/>
        <v>4.4311212876956709</v>
      </c>
    </row>
    <row r="26" spans="1:5" x14ac:dyDescent="0.2">
      <c r="A26">
        <v>23</v>
      </c>
      <c r="B26" s="1">
        <v>36.705210088529</v>
      </c>
      <c r="C26" s="1">
        <v>-49.678991424945103</v>
      </c>
      <c r="D26" s="1">
        <f t="shared" si="0"/>
        <v>-52.158732083978776</v>
      </c>
      <c r="E26" s="1">
        <f t="shared" si="1"/>
        <v>2.4797406590336735</v>
      </c>
    </row>
    <row r="27" spans="1:5" x14ac:dyDescent="0.2">
      <c r="A27">
        <v>24</v>
      </c>
      <c r="B27" s="1">
        <v>23.929741147189201</v>
      </c>
      <c r="C27" s="1">
        <v>-36.649617649653997</v>
      </c>
      <c r="D27" s="1">
        <f t="shared" si="0"/>
        <v>-33.822935766456482</v>
      </c>
      <c r="E27" s="1">
        <f t="shared" si="1"/>
        <v>-2.8266818831975158</v>
      </c>
    </row>
    <row r="28" spans="1:5" x14ac:dyDescent="0.2">
      <c r="A28">
        <v>25</v>
      </c>
      <c r="B28" s="1">
        <v>22.599333485427099</v>
      </c>
      <c r="C28" s="1">
        <v>-28.1461469491815</v>
      </c>
      <c r="D28" s="1">
        <f t="shared" si="0"/>
        <v>-31.91348852680137</v>
      </c>
      <c r="E28" s="1">
        <f t="shared" si="1"/>
        <v>3.7673415776198702</v>
      </c>
    </row>
    <row r="29" spans="1:5" x14ac:dyDescent="0.2">
      <c r="A29">
        <v>26</v>
      </c>
      <c r="B29" s="1">
        <v>26.403041764250101</v>
      </c>
      <c r="C29" s="1">
        <v>-38.034570716167998</v>
      </c>
      <c r="D29" s="1">
        <f t="shared" si="0"/>
        <v>-37.372702632523072</v>
      </c>
      <c r="E29" s="1">
        <f t="shared" si="1"/>
        <v>-0.66186808364492578</v>
      </c>
    </row>
    <row r="30" spans="1:5" x14ac:dyDescent="0.2">
      <c r="A30">
        <v>27</v>
      </c>
      <c r="B30" s="1">
        <v>8.8494260279324504</v>
      </c>
      <c r="C30" s="1">
        <v>-8.0590504977882205</v>
      </c>
      <c r="D30" s="1">
        <f t="shared" si="0"/>
        <v>-12.179144239086908</v>
      </c>
      <c r="E30" s="1">
        <f t="shared" si="1"/>
        <v>4.1200937412986871</v>
      </c>
    </row>
    <row r="31" spans="1:5" x14ac:dyDescent="0.2">
      <c r="A31">
        <v>28</v>
      </c>
      <c r="B31" s="1">
        <v>29.688090332406698</v>
      </c>
      <c r="C31" s="1">
        <v>-38.754948293435802</v>
      </c>
      <c r="D31" s="1">
        <f t="shared" si="0"/>
        <v>-42.087518324648329</v>
      </c>
      <c r="E31" s="1">
        <f t="shared" si="1"/>
        <v>3.3325700312125264</v>
      </c>
    </row>
    <row r="32" spans="1:5" x14ac:dyDescent="0.2">
      <c r="A32">
        <v>29</v>
      </c>
      <c r="B32" s="1">
        <v>27.975504702599601</v>
      </c>
      <c r="C32" s="1">
        <v>-42.784406909584703</v>
      </c>
      <c r="D32" s="1">
        <f t="shared" si="0"/>
        <v>-39.629556004154011</v>
      </c>
      <c r="E32" s="1">
        <f t="shared" si="1"/>
        <v>-3.1548509054306919</v>
      </c>
    </row>
    <row r="33" spans="1:5" x14ac:dyDescent="0.2">
      <c r="A33">
        <v>30</v>
      </c>
      <c r="B33" s="1">
        <v>1.0652482202328</v>
      </c>
      <c r="C33" s="1">
        <v>-1.3573077530778701</v>
      </c>
      <c r="D33" s="1">
        <f t="shared" si="0"/>
        <v>-1.007022148170569</v>
      </c>
      <c r="E33" s="1">
        <f t="shared" si="1"/>
        <v>-0.3502856049073011</v>
      </c>
    </row>
  </sheetData>
  <mergeCells count="1">
    <mergeCell ref="G10:H1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regressione lineare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Lorenzo</cp:lastModifiedBy>
  <cp:revision>1</cp:revision>
  <dcterms:modified xsi:type="dcterms:W3CDTF">2022-10-12T07:45:51Z</dcterms:modified>
  <dc:language>it-IT</dc:language>
</cp:coreProperties>
</file>