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713/github/indianocean_bycatchPSA_ms/_data/"/>
    </mc:Choice>
  </mc:AlternateContent>
  <xr:revisionPtr revIDLastSave="0" documentId="13_ncr:1_{754FF93C-6DFD-E54C-B843-DFAE4B21019A}" xr6:coauthVersionLast="47" xr6:coauthVersionMax="47" xr10:uidLastSave="{00000000-0000-0000-0000-000000000000}"/>
  <bookViews>
    <workbookView xWindow="13140" yWindow="2480" windowWidth="22700" windowHeight="18620" xr2:uid="{9B8C8780-7289-004B-9A19-8FD601A19FE8}"/>
  </bookViews>
  <sheets>
    <sheet name="combined_refs" sheetId="1" r:id="rId1"/>
    <sheet name="GND_spp" sheetId="2" r:id="rId2"/>
    <sheet name="LLT_spp" sheetId="3" r:id="rId3"/>
    <sheet name="PST_sp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4" i="1"/>
  <c r="F3" i="1"/>
  <c r="F7" i="1"/>
  <c r="F8" i="1"/>
  <c r="F9" i="1"/>
  <c r="F10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<sst xmlns="http://schemas.openxmlformats.org/spreadsheetml/2006/main" count="661" uniqueCount="346">
  <si>
    <t>Reference</t>
  </si>
  <si>
    <t>Area</t>
  </si>
  <si>
    <t>Species</t>
  </si>
  <si>
    <r>
      <t xml:space="preserve">Bourjea, J., Nel, R., Jiddawi, N., Koonjul, M. and Bianchi, G. (2008) Sea Turtle Bycatch in the West Indian Ocean: Review, Recommendations and Research Priorities. </t>
    </r>
    <r>
      <rPr>
        <i/>
        <sz val="12"/>
        <color theme="1"/>
        <rFont val="Times New Roman"/>
        <family val="1"/>
      </rPr>
      <t>Western Indian Ocean J. Mar. Sci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7</t>
    </r>
    <r>
      <rPr>
        <sz val="12"/>
        <color theme="1"/>
        <rFont val="Times New Roman"/>
        <family val="1"/>
      </rPr>
      <t>, 137–150.</t>
    </r>
  </si>
  <si>
    <t>Western Indian Ocean</t>
  </si>
  <si>
    <t>Gear(s)</t>
  </si>
  <si>
    <t>Sea turtles</t>
  </si>
  <si>
    <t>Garcia, A. and Herrera, M. (2019) Assessing the Contribution of Purse Seine Fisheries to Overall Levels of Bycatch in the Indian Ocean.</t>
  </si>
  <si>
    <t>Blue shark</t>
  </si>
  <si>
    <t>﻿Mako sharks (Isurus spp.)</t>
  </si>
  <si>
    <t>Pelagic stingray (Pteroplatytrygon violacea)</t>
  </si>
  <si>
    <t xml:space="preserve">﻿Oceanic whitetip shark (Carcharhinus longimanus) </t>
  </si>
  <si>
    <t>Crocodile shark (Pseudocarcharias kamoharai)</t>
  </si>
  <si>
    <t>﻿Silky shark (Carcharhinus falciformis)</t>
  </si>
  <si>
    <t xml:space="preserve">Hammerhead sharks (Sphyrna spp.) </t>
  </si>
  <si>
    <t xml:space="preserve">﻿Porbeagle shark (Lamna nasus) </t>
  </si>
  <si>
    <t>Thresher sharks (Alopias spp.)</t>
  </si>
  <si>
    <t>Gillnet</t>
  </si>
  <si>
    <t>individuals during 3 years</t>
  </si>
  <si>
    <t>Longline</t>
  </si>
  <si>
    <r>
      <t xml:space="preserve">Huang, H.W. and Liu, K.M. (2010) Bycatch and discards by Taiwanese large-scale tuna longline fleets in the Indian Ocean. </t>
    </r>
    <r>
      <rPr>
        <i/>
        <sz val="12"/>
        <color theme="1"/>
        <rFont val="Calibri"/>
        <family val="2"/>
        <scheme val="minor"/>
      </rPr>
      <t>Fisheries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106</t>
    </r>
    <r>
      <rPr>
        <sz val="12"/>
        <color theme="1"/>
        <rFont val="Calibri"/>
        <family val="2"/>
        <scheme val="minor"/>
      </rPr>
      <t>, 261–270.</t>
    </r>
  </si>
  <si>
    <t>Gillnets</t>
  </si>
  <si>
    <t>Longlines</t>
  </si>
  <si>
    <t>Purse seines</t>
  </si>
  <si>
    <t>﻿Mantas and devil rays (Mobulidae)</t>
  </si>
  <si>
    <t>﻿Olive ridley turtle Lepidochelys olivacea</t>
  </si>
  <si>
    <t>﻿Green turtle (Chelonia mydas)</t>
  </si>
  <si>
    <t>Loggerhead turtle (Caretta caretta)</t>
  </si>
  <si>
    <t>Leatherback turtle (Dermochelys coriacea)</t>
  </si>
  <si>
    <t>Hawksbill turtle (Eretmochelys imbricata)</t>
  </si>
  <si>
    <t>Whale shark (Rhincodon typus)</t>
  </si>
  <si>
    <t>﻿Silky shark</t>
  </si>
  <si>
    <t>Carcharhinus falciformis</t>
  </si>
  <si>
    <t>﻿Oceanic whitetip shark</t>
  </si>
  <si>
    <t>Carcharhinus longimanus</t>
  </si>
  <si>
    <t xml:space="preserve">Whale shark </t>
  </si>
  <si>
    <t>Rhincodon typus</t>
  </si>
  <si>
    <t xml:space="preserve">Pelagic stingray </t>
  </si>
  <si>
    <t>Pteroplatytrygon violacea</t>
  </si>
  <si>
    <t>﻿Olive ridley turtle</t>
  </si>
  <si>
    <t>Lepidochelys olivacea</t>
  </si>
  <si>
    <t xml:space="preserve">﻿Green turtle </t>
  </si>
  <si>
    <t>Chelonia mydas</t>
  </si>
  <si>
    <t xml:space="preserve">Loggerhead turtle </t>
  </si>
  <si>
    <t>Caretta caretta</t>
  </si>
  <si>
    <t xml:space="preserve">Leatherback turtle </t>
  </si>
  <si>
    <t>Dermochelys coriacea</t>
  </si>
  <si>
    <t xml:space="preserve">Hawksbill turtle </t>
  </si>
  <si>
    <t>Eretmochelys imbricata</t>
  </si>
  <si>
    <t>Prionace glauca</t>
  </si>
  <si>
    <t xml:space="preserve">﻿Silky shark </t>
  </si>
  <si>
    <t xml:space="preserve">﻿Oceanic whitetip shark </t>
  </si>
  <si>
    <t xml:space="preserve">Crocodile shark </t>
  </si>
  <si>
    <t>Pseudocarcharias kamoharai</t>
  </si>
  <si>
    <t xml:space="preserve">﻿Olive ridley turtle </t>
  </si>
  <si>
    <t>Lamna nasus</t>
  </si>
  <si>
    <t xml:space="preserve">﻿Porbeagle shark </t>
  </si>
  <si>
    <t>Indian Ocean</t>
  </si>
  <si>
    <r>
      <t xml:space="preserve">Escalle, L., Capietto, A., Chavance, P., et al. (2015) Cetaceans and tuna purse seine fisheries in the Atlantic and Indian Oceans: Interactions but few mortalities. </t>
    </r>
    <r>
      <rPr>
        <i/>
        <sz val="12"/>
        <color theme="1"/>
        <rFont val="Calibri"/>
        <family val="2"/>
        <scheme val="minor"/>
      </rPr>
      <t>Marine Ecology Progress Series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522</t>
    </r>
    <r>
      <rPr>
        <sz val="12"/>
        <color theme="1"/>
        <rFont val="Calibri"/>
        <family val="2"/>
        <scheme val="minor"/>
      </rPr>
      <t>, 255–268.</t>
    </r>
  </si>
  <si>
    <t>Sperm whale</t>
  </si>
  <si>
    <t>﻿Orcinus orca</t>
  </si>
  <si>
    <t>Orca whale</t>
  </si>
  <si>
    <t>﻿Peponocephala electra</t>
  </si>
  <si>
    <t>﻿False killer whale</t>
  </si>
  <si>
    <t>﻿Pseudorca crassidens</t>
  </si>
  <si>
    <t>﻿Globicephala macrorhynchus</t>
  </si>
  <si>
    <t>﻿Rough-toothed dolphin</t>
  </si>
  <si>
    <t>﻿Short-finned pilot whale</t>
  </si>
  <si>
    <t>Steno ﻿bredanensis</t>
  </si>
  <si>
    <t>﻿Common bottlenose dolphin</t>
  </si>
  <si>
    <t>﻿Delphinus delphis</t>
  </si>
  <si>
    <t>Common dolphin</t>
  </si>
  <si>
    <t>﻿Balenoptera edeni</t>
  </si>
  <si>
    <t>﻿Tursiops truncatus</t>
  </si>
  <si>
    <t>﻿﻿Balenoptera physalus</t>
  </si>
  <si>
    <t>﻿Balenoptera ﻿borealis</t>
  </si>
  <si>
    <t>Sei whale</t>
  </si>
  <si>
    <t>Fin whale</t>
  </si>
  <si>
    <t>﻿Megaptera novaeangliae</t>
  </si>
  <si>
    <t>Humpback whale</t>
  </si>
  <si>
    <t>Comments</t>
  </si>
  <si>
    <t>no</t>
  </si>
  <si>
    <t>yes</t>
  </si>
  <si>
    <t>Not high compared to silkies</t>
  </si>
  <si>
    <t>highest turtle by far</t>
  </si>
  <si>
    <t>medium</t>
  </si>
  <si>
    <t>Tiger shark</t>
  </si>
  <si>
    <t>﻿Galeocerdo cuvier</t>
  </si>
  <si>
    <t>Sharks</t>
  </si>
  <si>
    <t>Seabirds</t>
  </si>
  <si>
    <t>Great white shark</t>
  </si>
  <si>
    <t>Mentions threshers, hammerheads at species level</t>
  </si>
  <si>
    <t>﻿Carcharodon carcharias</t>
  </si>
  <si>
    <t>﻿Stenella longirostris</t>
  </si>
  <si>
    <t>﻿Spinner dolphin</t>
  </si>
  <si>
    <t>﻿Indian Ocean humpback dolphin</t>
  </si>
  <si>
    <t>﻿Sousa plumbea</t>
  </si>
  <si>
    <t>Risso's dolphin</t>
  </si>
  <si>
    <t>﻿Finless porpoises</t>
  </si>
  <si>
    <t>﻿Neophocaena phocaenoides</t>
  </si>
  <si>
    <t>﻿Indo-Pacific bottlenose dolphins</t>
  </si>
  <si>
    <t>﻿Tursiops aduncus</t>
  </si>
  <si>
    <t>Common bottlenose dolphin</t>
  </si>
  <si>
    <t>International Whaling Commission (2019) Summary prepared for the IOTC 15 th Working Party on Ecosystems and Bycatch - Report of the IWC Workshop on Bycatch Mitigation Opportunities in the Western Indian Ocean and Arabian Sea.</t>
  </si>
  <si>
    <t xml:space="preserve">﻿Pan-tropical spotted dolphins </t>
  </si>
  <si>
    <t>Stenella attenuata</t>
  </si>
  <si>
    <t>﻿Balaenoptera musculus</t>
  </si>
  <si>
    <t>﻿Balaenoptera edeni</t>
  </si>
  <si>
    <t>﻿Grampus griseus</t>
  </si>
  <si>
    <t>Blue whale</t>
  </si>
  <si>
    <t>Bryde's whale</t>
  </si>
  <si>
    <t xml:space="preserve">﻿False killer whale </t>
  </si>
  <si>
    <t>Pseudorca crassidens</t>
  </si>
  <si>
    <t>Globicephala macrorhynchus</t>
  </si>
  <si>
    <t>Spinner dolphin</t>
  </si>
  <si>
    <t>Orcinus orca</t>
  </si>
  <si>
    <t>Cetaceans</t>
  </si>
  <si>
    <t>﻿Kiszka, J., Poonian, C., Bourjea, J., Cox, T., Amir, O., Wambiji, N., Razafindrakoto, Y., Bristol, N. &amp; Muir, C. 2008. Marine mammal bycatch in the Southwest Indian Ocean: Review and need for a comprehensive status assessment. West. Ind. Ocean Jour. Mar. Sci., 7(2): 119–136</t>
  </si>
  <si>
    <t>Velvet dogfish</t>
  </si>
  <si>
    <t>﻿Carcharhinus brachyurus</t>
  </si>
  <si>
    <t>Copper shark</t>
  </si>
  <si>
    <t>Carcharhinus galapagensis</t>
  </si>
  <si>
    <t>Galapagos shark</t>
  </si>
  <si>
    <t>Carcharhinus limbatus</t>
  </si>
  <si>
    <t>Blacktip shark</t>
  </si>
  <si>
    <t>Zameus squamulosus</t>
  </si>
  <si>
    <t>similar name: longnose velvet dogfish, Centroselachus crepidater - sciname wasn't given in report</t>
  </si>
  <si>
    <t>Carcharhinus obscurus</t>
  </si>
  <si>
    <t>Dusky shark</t>
  </si>
  <si>
    <t>﻿Carcharhinus plumbeus</t>
  </si>
  <si>
    <t>Sandbar shark</t>
  </si>
  <si>
    <t>AKA Dasyatis violacea</t>
  </si>
  <si>
    <t>Ardill, D., Itano, D. and Gillett, R. (2012) A Review of Bycatch and Discard Issues in Indian Ocean Tuna Fisheries.</t>
  </si>
  <si>
    <t>Turtles</t>
  </si>
  <si>
    <t>Carcharhinus Sorrah</t>
  </si>
  <si>
    <t>Spot-tail shark</t>
  </si>
  <si>
    <t>Moazzam, M. (2012) Status report on bycatch of tuna gillnet operations in Pakistan. IOTC–2012–WPEB08–13. Cape Town.</t>
  </si>
  <si>
    <t>Pakistan</t>
  </si>
  <si>
    <t>﻿Echinorhinus brucus</t>
  </si>
  <si>
    <t>Bramble shark</t>
  </si>
  <si>
    <t>Zebra shark</t>
  </si>
  <si>
    <t>﻿Nebrius ferrugineus</t>
  </si>
  <si>
    <t xml:space="preserve">﻿Stegostoma fasciatum </t>
  </si>
  <si>
    <t>﻿Heterodontus ramalheira</t>
  </si>
  <si>
    <t>﻿Tawny nurse shark</t>
  </si>
  <si>
    <t>﻿Whitespotted bullhead shark</t>
  </si>
  <si>
    <t xml:space="preserve">﻿Hypogaleus hyugaensis </t>
  </si>
  <si>
    <t>﻿Blacktip tope</t>
  </si>
  <si>
    <t>﻿Iago omanensis</t>
  </si>
  <si>
    <t>﻿Bigeye houndshark</t>
  </si>
  <si>
    <t xml:space="preserve">﻿Mustelus mosis </t>
  </si>
  <si>
    <t>﻿Arabian smoothhound</t>
  </si>
  <si>
    <t>﻿Chaenogaleus macrostoma</t>
  </si>
  <si>
    <t>﻿Hooktooth shark</t>
  </si>
  <si>
    <t>﻿Snaggletooth shark</t>
  </si>
  <si>
    <t xml:space="preserve">Hemipristis elongatus </t>
  </si>
  <si>
    <t>﻿Carcharhinus albimarginatus</t>
  </si>
  <si>
    <t>﻿Silvertip shark</t>
  </si>
  <si>
    <t>﻿Carcharhinus amblyrhynchoides</t>
  </si>
  <si>
    <t>﻿Graceful shark</t>
  </si>
  <si>
    <t>﻿Grey reef shark</t>
  </si>
  <si>
    <t>﻿Pigeye shark</t>
  </si>
  <si>
    <t>﻿Carcharhinus amblyrhynchos</t>
  </si>
  <si>
    <t>﻿Carcharhinus amboinensis</t>
  </si>
  <si>
    <t>Blackspot shark</t>
  </si>
  <si>
    <t>﻿Carcharhinus brevipinna</t>
  </si>
  <si>
    <t>Spinner shark</t>
  </si>
  <si>
    <t>Whitecheek shark</t>
  </si>
  <si>
    <t xml:space="preserve">﻿Carcharhinus dussumieri </t>
  </si>
  <si>
    <t>﻿Carcharhinus leucas</t>
  </si>
  <si>
    <t>﻿Bull shark</t>
  </si>
  <si>
    <t>﻿Carcharhinus limbatus</t>
  </si>
  <si>
    <t xml:space="preserve">﻿Carcharhinus macloti </t>
  </si>
  <si>
    <t>﻿Carcharhinus melanopterus</t>
  </si>
  <si>
    <t>﻿Blacktip reef shark</t>
  </si>
  <si>
    <t>﻿Hardnose shark</t>
  </si>
  <si>
    <t>﻿Carcharhinus obscurus</t>
  </si>
  <si>
    <t>﻿Carcharhinus sealei</t>
  </si>
  <si>
    <t>﻿Lamiopsis temmincki</t>
  </si>
  <si>
    <t>﻿Broadfin shark</t>
  </si>
  <si>
    <t>﻿Loxodon macrorhinus</t>
  </si>
  <si>
    <t>﻿Sliteye shark</t>
  </si>
  <si>
    <t>﻿Negaprion acutidens</t>
  </si>
  <si>
    <t>﻿Sicklefin lemon shark</t>
  </si>
  <si>
    <t>﻿Triaenodon obesus</t>
  </si>
  <si>
    <t>﻿White reef shark</t>
  </si>
  <si>
    <t>﻿Eusphyra blochii</t>
  </si>
  <si>
    <t>﻿Winghead shark</t>
  </si>
  <si>
    <t>Sharks and rays</t>
  </si>
  <si>
    <t>﻿Dasyatis kuhlii</t>
  </si>
  <si>
    <t>﻿Bluespotted stingray</t>
  </si>
  <si>
    <t>﻿Common stingray</t>
  </si>
  <si>
    <t>﻿Dasyatis pastinaca</t>
  </si>
  <si>
    <t>﻿Aetobatus flagellum</t>
  </si>
  <si>
    <t>﻿Aetobatus narinari</t>
  </si>
  <si>
    <t>﻿Aetobatus ocellatus</t>
  </si>
  <si>
    <t>﻿Longheaded eagle ray</t>
  </si>
  <si>
    <t>﻿Spotted eagle ray</t>
  </si>
  <si>
    <t>﻿Eagle ray</t>
  </si>
  <si>
    <t>﻿Aetomylaeus nichofii</t>
  </si>
  <si>
    <t>Mobula birostris</t>
  </si>
  <si>
    <t>﻿Mobula diabola</t>
  </si>
  <si>
    <t>Giant manta</t>
  </si>
  <si>
    <t>Devil ray</t>
  </si>
  <si>
    <t>﻿Banded eagle ray</t>
  </si>
  <si>
    <t>﻿Pygmy devil ray</t>
  </si>
  <si>
    <t>﻿Mobula eregoodootenkee</t>
  </si>
  <si>
    <t xml:space="preserve">﻿Mobula japonica </t>
  </si>
  <si>
    <t>﻿Spinetail mobula</t>
  </si>
  <si>
    <t>﻿Mobula thurstoni</t>
  </si>
  <si>
    <t>Smoothtail mobula</t>
  </si>
  <si>
    <t>﻿Common eagle ray</t>
  </si>
  <si>
    <t>﻿Myliobatis aquila</t>
  </si>
  <si>
    <t>﻿Rhinoptera adspersa</t>
  </si>
  <si>
    <t>﻿Rough cownose ray</t>
  </si>
  <si>
    <t>﻿Javanese cownose ray</t>
  </si>
  <si>
    <t>﻿Rhinoptera javanica</t>
  </si>
  <si>
    <t>Balaenoptera borealis</t>
  </si>
  <si>
    <t>scientific_name</t>
  </si>
  <si>
    <t>high_catch_yn</t>
  </si>
  <si>
    <t>comments</t>
  </si>
  <si>
    <t>Alopias vulpinus</t>
  </si>
  <si>
    <t>species_id</t>
  </si>
  <si>
    <t>Fis_27240</t>
  </si>
  <si>
    <t>Fis_23322</t>
  </si>
  <si>
    <t>Fis_28563</t>
  </si>
  <si>
    <t>common_name_lit</t>
  </si>
  <si>
    <t>Fis_27676</t>
  </si>
  <si>
    <t>Fis_23899</t>
  </si>
  <si>
    <t>Thresher shark</t>
  </si>
  <si>
    <t>Alopias superciliosus</t>
  </si>
  <si>
    <t>Fis_23898</t>
  </si>
  <si>
    <t>Bigeye thresher</t>
  </si>
  <si>
    <t>Alopias pelagicus</t>
  </si>
  <si>
    <t>Pelagic thresher</t>
  </si>
  <si>
    <t>Fis_31568</t>
  </si>
  <si>
    <t>ITS_Mam_180526</t>
  </si>
  <si>
    <t>Eden's whale</t>
  </si>
  <si>
    <t>ITS_Mam_180525</t>
  </si>
  <si>
    <t>ITS_Mam_612597</t>
  </si>
  <si>
    <t>﻿Balaenoptera brydei</t>
  </si>
  <si>
    <t>ITS_Mam_180528</t>
  </si>
  <si>
    <t>Fis_23066</t>
  </si>
  <si>
    <t>Fis_23044</t>
  </si>
  <si>
    <t>Fis_23046</t>
  </si>
  <si>
    <t>Fis_23047</t>
  </si>
  <si>
    <t>Fis_23051</t>
  </si>
  <si>
    <t>Fis_23048</t>
  </si>
  <si>
    <t>Fis_23053</t>
  </si>
  <si>
    <t>Fis_163295</t>
  </si>
  <si>
    <t>Mobula alfredi</t>
  </si>
  <si>
    <t>Reef manta</t>
  </si>
  <si>
    <t>Mobula kuhlii</t>
  </si>
  <si>
    <t>Fis_21798</t>
  </si>
  <si>
    <t>Fis_61508</t>
  </si>
  <si>
    <t>Fis_24127</t>
  </si>
  <si>
    <t>Shortfin devil ray</t>
  </si>
  <si>
    <t>Fis_24098</t>
  </si>
  <si>
    <t>Fis_23054</t>
  </si>
  <si>
    <t>Fis_23059</t>
  </si>
  <si>
    <t>Fis_23060</t>
  </si>
  <si>
    <t>Fis_23061</t>
  </si>
  <si>
    <t>Fis_23062</t>
  </si>
  <si>
    <t>Fis_23063</t>
  </si>
  <si>
    <t>Fis_23064</t>
  </si>
  <si>
    <t>Fis_23068</t>
  </si>
  <si>
    <t>Fis_23070</t>
  </si>
  <si>
    <t>Rep_2666</t>
  </si>
  <si>
    <t>Fis_25889</t>
  </si>
  <si>
    <t>Rep_2941</t>
  </si>
  <si>
    <t>ITS_Mam_180438</t>
  </si>
  <si>
    <t>Rep_4381</t>
  </si>
  <si>
    <t>Fis_23113</t>
  </si>
  <si>
    <t>Rep_5181</t>
  </si>
  <si>
    <t>Fis_23128</t>
  </si>
  <si>
    <t>Fis_23129</t>
  </si>
  <si>
    <t>ITS_Mam_180457</t>
  </si>
  <si>
    <t>Fis_48194</t>
  </si>
  <si>
    <t>Fis_23155</t>
  </si>
  <si>
    <t>Fis_25902</t>
  </si>
  <si>
    <t>Fis_25903</t>
  </si>
  <si>
    <t>Shortfin mako</t>
  </si>
  <si>
    <t>Longfin mako</t>
  </si>
  <si>
    <t>Fis_29423</t>
  </si>
  <si>
    <t>Isurus oxyrinchus</t>
  </si>
  <si>
    <t>Isurus paucus</t>
  </si>
  <si>
    <t>Fis_58485</t>
  </si>
  <si>
    <t>Fis_148497</t>
  </si>
  <si>
    <t>Rep_6936</t>
  </si>
  <si>
    <t>Fis_29436</t>
  </si>
  <si>
    <t>ITS_Mam_180530</t>
  </si>
  <si>
    <t>Fis_25062</t>
  </si>
  <si>
    <t>Fis_25888</t>
  </si>
  <si>
    <t>Fis_23193</t>
  </si>
  <si>
    <t>ITS_Mam_180478</t>
  </si>
  <si>
    <t>Fis_23222</t>
  </si>
  <si>
    <t>Fis_30583</t>
  </si>
  <si>
    <t>Fis_32611</t>
  </si>
  <si>
    <t>Sousa_plumbea</t>
  </si>
  <si>
    <t>Sphyrna lewini</t>
  </si>
  <si>
    <t>Scalloped hammerhead</t>
  </si>
  <si>
    <t>Fis_23273</t>
  </si>
  <si>
    <t>Sphyrna mokarran</t>
  </si>
  <si>
    <t>Great hammerhead</t>
  </si>
  <si>
    <t>Fis_23274</t>
  </si>
  <si>
    <t>Sphyrna zygaena</t>
  </si>
  <si>
    <t>Smooth hammerhead</t>
  </si>
  <si>
    <t>Fis_23277</t>
  </si>
  <si>
    <t>Fis_8339</t>
  </si>
  <si>
    <t>ITS_Mam_180430</t>
  </si>
  <si>
    <t>ITS_Mam_180429</t>
  </si>
  <si>
    <t>Fis_23311</t>
  </si>
  <si>
    <t>ITS_Mam_612596</t>
  </si>
  <si>
    <t>ITS_Mam_180426</t>
  </si>
  <si>
    <t>Fis_23050</t>
  </si>
  <si>
    <t>Fis_23056</t>
  </si>
  <si>
    <t>Fis_23071</t>
  </si>
  <si>
    <t>ITS_Mam_180466</t>
  </si>
  <si>
    <t>Fis_22768</t>
  </si>
  <si>
    <t>Mobula mobular</t>
  </si>
  <si>
    <t>Mobula tarapacana</t>
  </si>
  <si>
    <t>Mobula thurstoni</t>
  </si>
  <si>
    <t>Fis_35514</t>
  </si>
  <si>
    <t>Kuhl's devilray</t>
  </si>
  <si>
    <t>Giant devilray</t>
  </si>
  <si>
    <t>Chilean devil ray</t>
  </si>
  <si>
    <t>Bentfin devilray</t>
  </si>
  <si>
    <t>ITS_Mam_180469</t>
  </si>
  <si>
    <t>ITS_Mam_180459</t>
  </si>
  <si>
    <t>Melon headed whale</t>
  </si>
  <si>
    <t>Fis_25899</t>
  </si>
  <si>
    <t>ITS_Mam_180463</t>
  </si>
  <si>
    <t>Fis_20033</t>
  </si>
  <si>
    <t>Stenella longirostris</t>
  </si>
  <si>
    <t>Fis_61628</t>
  </si>
  <si>
    <t>﻿Melon headed whale</t>
  </si>
  <si>
    <t>Balaenoptera physalus</t>
  </si>
  <si>
    <t>ITS_Mam_180527</t>
  </si>
  <si>
    <t>ITS_Mam_180417</t>
  </si>
  <si>
    <t>Mo﻿Moazzam, M. and Nawaz, R. (2014) By-catch of tuna gillnet fisheries of Pakistan: A serious threat to non-target, endangered and threatened species. Journal of the Marine Biological Association of India 56, 85–90.azzam, M. (2012) Status report on bycatch of tuna gillnet operations in Pakistan. IOTC–2012–WPEB08–13. Cape Town.</t>
  </si>
  <si>
    <t>All bycatch</t>
  </si>
  <si>
    <t>Striped dolphin</t>
  </si>
  <si>
    <t>﻿Stenella coeruleoalba</t>
  </si>
  <si>
    <t>dwarf sperm whale</t>
  </si>
  <si>
    <t>Kogia sima</t>
  </si>
  <si>
    <t>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</si>
</sst>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4D5156"/>
      <name val="Arial"/>
      <family val="2"/>
    </font>
    <font>
      <sz val="14"/>
      <color rgb="FF1717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107F4-A18E-944B-8AE9-DC6C0F8CA898}">
  <dimension ref="A1:H41"/>
  <sheetViews>
    <sheetView tabSelected="1" workbookViewId="0">
      <selection activeCell="E20" sqref="E20"/>
    </sheetView>
  </sheetViews>
  <sheetFormatPr baseColWidth="10" defaultRowHeight="16" x14ac:dyDescent="0.2"/>
  <cols>
    <col min="1" max="1" width="21.5" customWidth="1"/>
    <col min="4" max="4" width="42.83203125" customWidth="1"/>
    <col min="5" max="6" width="10.5" customWidth="1"/>
    <col min="7" max="7" width="11.83203125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21</v>
      </c>
      <c r="F1" t="s">
        <v>22</v>
      </c>
      <c r="G1" t="s">
        <v>23</v>
      </c>
      <c r="H1" t="s">
        <v>80</v>
      </c>
    </row>
    <row r="2" spans="1:8" x14ac:dyDescent="0.2">
      <c r="A2" s="2" t="s">
        <v>3</v>
      </c>
      <c r="B2" t="s">
        <v>4</v>
      </c>
      <c r="D2" t="s">
        <v>6</v>
      </c>
    </row>
    <row r="3" spans="1:8" x14ac:dyDescent="0.2">
      <c r="A3" t="s">
        <v>7</v>
      </c>
      <c r="C3" t="s">
        <v>17</v>
      </c>
      <c r="D3" t="s">
        <v>8</v>
      </c>
      <c r="E3">
        <v>2588</v>
      </c>
      <c r="F3">
        <f>29408+23357</f>
        <v>52765</v>
      </c>
      <c r="G3">
        <v>0</v>
      </c>
      <c r="H3" t="s">
        <v>18</v>
      </c>
    </row>
    <row r="4" spans="1:8" x14ac:dyDescent="0.2">
      <c r="D4" t="s">
        <v>9</v>
      </c>
      <c r="E4">
        <v>31055</v>
      </c>
      <c r="F4">
        <f>3831+4216</f>
        <v>8047</v>
      </c>
      <c r="G4">
        <v>0</v>
      </c>
    </row>
    <row r="5" spans="1:8" x14ac:dyDescent="0.2">
      <c r="D5" t="s">
        <v>15</v>
      </c>
      <c r="E5">
        <v>0</v>
      </c>
      <c r="F5">
        <v>96</v>
      </c>
      <c r="G5">
        <v>0</v>
      </c>
    </row>
    <row r="6" spans="1:8" x14ac:dyDescent="0.2">
      <c r="D6" t="s">
        <v>14</v>
      </c>
      <c r="E6">
        <v>4153</v>
      </c>
      <c r="F6">
        <f>249+1534</f>
        <v>1783</v>
      </c>
      <c r="G6">
        <v>0</v>
      </c>
    </row>
    <row r="7" spans="1:8" x14ac:dyDescent="0.2">
      <c r="D7" t="s">
        <v>16</v>
      </c>
      <c r="E7">
        <v>24950</v>
      </c>
      <c r="F7">
        <f>10160+2175</f>
        <v>12335</v>
      </c>
      <c r="G7">
        <v>0</v>
      </c>
    </row>
    <row r="8" spans="1:8" x14ac:dyDescent="0.2">
      <c r="D8" t="s">
        <v>13</v>
      </c>
      <c r="E8">
        <v>13205</v>
      </c>
      <c r="F8">
        <f>6768+3026</f>
        <v>9794</v>
      </c>
      <c r="G8">
        <v>296</v>
      </c>
    </row>
    <row r="9" spans="1:8" x14ac:dyDescent="0.2">
      <c r="D9" t="s">
        <v>11</v>
      </c>
      <c r="E9">
        <v>1116</v>
      </c>
      <c r="F9">
        <f>1323+431</f>
        <v>1754</v>
      </c>
      <c r="G9">
        <v>10</v>
      </c>
    </row>
    <row r="10" spans="1:8" x14ac:dyDescent="0.2">
      <c r="D10" t="s">
        <v>12</v>
      </c>
      <c r="E10">
        <v>0</v>
      </c>
      <c r="F10">
        <f>2270+335</f>
        <v>2605</v>
      </c>
      <c r="G10">
        <v>0</v>
      </c>
    </row>
    <row r="11" spans="1:8" x14ac:dyDescent="0.2">
      <c r="D11" t="s">
        <v>30</v>
      </c>
      <c r="E11">
        <v>1237</v>
      </c>
      <c r="F11">
        <v>0</v>
      </c>
      <c r="G11">
        <v>2</v>
      </c>
    </row>
    <row r="12" spans="1:8" x14ac:dyDescent="0.2">
      <c r="D12" t="s">
        <v>24</v>
      </c>
      <c r="E12">
        <v>10441</v>
      </c>
      <c r="F12">
        <v>29</v>
      </c>
      <c r="G12">
        <v>10</v>
      </c>
    </row>
    <row r="13" spans="1:8" ht="17" x14ac:dyDescent="0.2">
      <c r="D13" s="1" t="s">
        <v>10</v>
      </c>
      <c r="E13" s="1">
        <v>0</v>
      </c>
      <c r="F13" s="1">
        <v>3355</v>
      </c>
      <c r="G13" s="1">
        <v>553</v>
      </c>
    </row>
    <row r="14" spans="1:8" x14ac:dyDescent="0.2">
      <c r="D14" t="s">
        <v>25</v>
      </c>
      <c r="E14">
        <v>10385</v>
      </c>
      <c r="F14">
        <f>13452+739</f>
        <v>14191</v>
      </c>
      <c r="G14">
        <v>44</v>
      </c>
    </row>
    <row r="15" spans="1:8" x14ac:dyDescent="0.2">
      <c r="D15" t="s">
        <v>26</v>
      </c>
      <c r="E15">
        <v>2139</v>
      </c>
      <c r="F15">
        <f>840+68</f>
        <v>908</v>
      </c>
      <c r="G15">
        <v>12</v>
      </c>
    </row>
    <row r="16" spans="1:8" x14ac:dyDescent="0.2">
      <c r="D16" t="s">
        <v>27</v>
      </c>
      <c r="E16">
        <v>1200</v>
      </c>
      <c r="F16">
        <f>45+156</f>
        <v>201</v>
      </c>
      <c r="G16">
        <v>11</v>
      </c>
    </row>
    <row r="17" spans="1:8" x14ac:dyDescent="0.2">
      <c r="D17" t="s">
        <v>28</v>
      </c>
      <c r="E17">
        <v>463</v>
      </c>
      <c r="F17">
        <f>424+159</f>
        <v>583</v>
      </c>
      <c r="G17">
        <v>5</v>
      </c>
    </row>
    <row r="18" spans="1:8" x14ac:dyDescent="0.2">
      <c r="D18" t="s">
        <v>29</v>
      </c>
      <c r="E18">
        <v>955</v>
      </c>
      <c r="F18">
        <f>4+11</f>
        <v>15</v>
      </c>
      <c r="G18">
        <v>16</v>
      </c>
    </row>
    <row r="19" spans="1:8" x14ac:dyDescent="0.2">
      <c r="A19" t="s">
        <v>58</v>
      </c>
      <c r="B19" t="s">
        <v>57</v>
      </c>
      <c r="C19" t="s">
        <v>23</v>
      </c>
      <c r="D19" t="s">
        <v>60</v>
      </c>
    </row>
    <row r="20" spans="1:8" x14ac:dyDescent="0.2">
      <c r="D20" t="s">
        <v>62</v>
      </c>
    </row>
    <row r="21" spans="1:8" x14ac:dyDescent="0.2">
      <c r="D21" t="s">
        <v>64</v>
      </c>
    </row>
    <row r="22" spans="1:8" x14ac:dyDescent="0.2">
      <c r="D22" t="s">
        <v>65</v>
      </c>
    </row>
    <row r="23" spans="1:8" x14ac:dyDescent="0.2">
      <c r="D23" t="s">
        <v>68</v>
      </c>
    </row>
    <row r="24" spans="1:8" x14ac:dyDescent="0.2">
      <c r="D24" t="s">
        <v>73</v>
      </c>
    </row>
    <row r="25" spans="1:8" x14ac:dyDescent="0.2">
      <c r="D25" t="s">
        <v>70</v>
      </c>
    </row>
    <row r="26" spans="1:8" x14ac:dyDescent="0.2">
      <c r="D26" t="s">
        <v>72</v>
      </c>
    </row>
    <row r="27" spans="1:8" x14ac:dyDescent="0.2">
      <c r="D27" t="s">
        <v>74</v>
      </c>
    </row>
    <row r="28" spans="1:8" x14ac:dyDescent="0.2">
      <c r="D28" t="s">
        <v>75</v>
      </c>
    </row>
    <row r="29" spans="1:8" x14ac:dyDescent="0.2">
      <c r="D29" t="s">
        <v>78</v>
      </c>
    </row>
    <row r="30" spans="1:8" x14ac:dyDescent="0.2">
      <c r="D30" t="s">
        <v>59</v>
      </c>
      <c r="G30">
        <v>0</v>
      </c>
    </row>
    <row r="31" spans="1:8" x14ac:dyDescent="0.2">
      <c r="A31" t="s">
        <v>20</v>
      </c>
      <c r="B31" t="s">
        <v>57</v>
      </c>
      <c r="C31" t="s">
        <v>19</v>
      </c>
      <c r="D31" t="s">
        <v>88</v>
      </c>
      <c r="H31" t="s">
        <v>91</v>
      </c>
    </row>
    <row r="32" spans="1:8" x14ac:dyDescent="0.2">
      <c r="D32" t="s">
        <v>6</v>
      </c>
    </row>
    <row r="33" spans="1:4" x14ac:dyDescent="0.2">
      <c r="D33" t="s">
        <v>89</v>
      </c>
    </row>
    <row r="34" spans="1:4" x14ac:dyDescent="0.2">
      <c r="A34" t="s">
        <v>103</v>
      </c>
      <c r="B34" t="s">
        <v>57</v>
      </c>
      <c r="D34" t="s">
        <v>116</v>
      </c>
    </row>
    <row r="35" spans="1:4" x14ac:dyDescent="0.2">
      <c r="A35" t="s">
        <v>117</v>
      </c>
      <c r="D35" t="s">
        <v>116</v>
      </c>
    </row>
    <row r="36" spans="1:4" x14ac:dyDescent="0.2">
      <c r="A36" t="s">
        <v>132</v>
      </c>
      <c r="B36" t="s">
        <v>57</v>
      </c>
      <c r="C36" t="s">
        <v>22</v>
      </c>
      <c r="D36" t="s">
        <v>88</v>
      </c>
    </row>
    <row r="37" spans="1:4" x14ac:dyDescent="0.2">
      <c r="D37" t="s">
        <v>133</v>
      </c>
    </row>
    <row r="38" spans="1:4" x14ac:dyDescent="0.2">
      <c r="A38" t="s">
        <v>132</v>
      </c>
      <c r="B38" t="s">
        <v>57</v>
      </c>
      <c r="C38" t="s">
        <v>23</v>
      </c>
      <c r="D38" t="s">
        <v>88</v>
      </c>
    </row>
    <row r="39" spans="1:4" x14ac:dyDescent="0.2">
      <c r="D39" t="s">
        <v>133</v>
      </c>
    </row>
    <row r="40" spans="1:4" x14ac:dyDescent="0.2">
      <c r="A40" t="s">
        <v>136</v>
      </c>
      <c r="B40" t="s">
        <v>137</v>
      </c>
      <c r="C40" t="s">
        <v>21</v>
      </c>
      <c r="D40" t="s">
        <v>188</v>
      </c>
    </row>
    <row r="41" spans="1:4" x14ac:dyDescent="0.2">
      <c r="A41" t="s">
        <v>339</v>
      </c>
      <c r="B41" t="s">
        <v>137</v>
      </c>
      <c r="C41" t="s">
        <v>21</v>
      </c>
      <c r="D41" t="s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F43B-A3B2-ED4B-ABE2-18A42194691A}">
  <dimension ref="A1:E78"/>
  <sheetViews>
    <sheetView zoomScale="120" zoomScaleNormal="120" workbookViewId="0">
      <selection activeCell="D79" sqref="D79"/>
    </sheetView>
  </sheetViews>
  <sheetFormatPr baseColWidth="10" defaultRowHeight="16" x14ac:dyDescent="0.2"/>
  <cols>
    <col min="2" max="2" width="44" customWidth="1"/>
    <col min="3" max="3" width="33.1640625" customWidth="1"/>
  </cols>
  <sheetData>
    <row r="1" spans="1:5" x14ac:dyDescent="0.2">
      <c r="A1" s="4" t="s">
        <v>222</v>
      </c>
      <c r="B1" s="4" t="s">
        <v>226</v>
      </c>
      <c r="C1" s="4" t="s">
        <v>218</v>
      </c>
      <c r="D1" s="4" t="s">
        <v>219</v>
      </c>
      <c r="E1" s="4" t="s">
        <v>220</v>
      </c>
    </row>
    <row r="2" spans="1:5" x14ac:dyDescent="0.2">
      <c r="A2" t="s">
        <v>287</v>
      </c>
      <c r="B2" t="s">
        <v>179</v>
      </c>
      <c r="C2" t="s">
        <v>178</v>
      </c>
      <c r="D2" t="s">
        <v>81</v>
      </c>
    </row>
    <row r="3" spans="1:5" x14ac:dyDescent="0.2">
      <c r="A3" t="s">
        <v>249</v>
      </c>
      <c r="B3" s="3" t="s">
        <v>251</v>
      </c>
      <c r="C3" t="s">
        <v>250</v>
      </c>
      <c r="D3" t="s">
        <v>82</v>
      </c>
    </row>
    <row r="4" spans="1:5" x14ac:dyDescent="0.2">
      <c r="A4" t="s">
        <v>253</v>
      </c>
      <c r="B4" t="s">
        <v>208</v>
      </c>
      <c r="C4" t="s">
        <v>207</v>
      </c>
      <c r="D4" t="s">
        <v>82</v>
      </c>
    </row>
    <row r="5" spans="1:5" x14ac:dyDescent="0.2">
      <c r="A5" t="s">
        <v>243</v>
      </c>
      <c r="B5" t="s">
        <v>157</v>
      </c>
      <c r="C5" t="s">
        <v>156</v>
      </c>
      <c r="D5" t="s">
        <v>81</v>
      </c>
    </row>
    <row r="6" spans="1:5" x14ac:dyDescent="0.2">
      <c r="A6" t="s">
        <v>244</v>
      </c>
      <c r="B6" t="s">
        <v>159</v>
      </c>
      <c r="C6" t="s">
        <v>158</v>
      </c>
      <c r="D6" t="s">
        <v>81</v>
      </c>
    </row>
    <row r="7" spans="1:5" x14ac:dyDescent="0.2">
      <c r="A7" t="s">
        <v>245</v>
      </c>
      <c r="B7" t="s">
        <v>160</v>
      </c>
      <c r="C7" t="s">
        <v>162</v>
      </c>
      <c r="D7" t="s">
        <v>81</v>
      </c>
    </row>
    <row r="8" spans="1:5" x14ac:dyDescent="0.2">
      <c r="A8" t="s">
        <v>247</v>
      </c>
      <c r="B8" t="s">
        <v>161</v>
      </c>
      <c r="C8" t="s">
        <v>163</v>
      </c>
      <c r="D8" t="s">
        <v>81</v>
      </c>
    </row>
    <row r="9" spans="1:5" x14ac:dyDescent="0.2">
      <c r="A9" t="s">
        <v>246</v>
      </c>
      <c r="B9" t="s">
        <v>166</v>
      </c>
      <c r="C9" t="s">
        <v>165</v>
      </c>
      <c r="D9" t="s">
        <v>81</v>
      </c>
    </row>
    <row r="10" spans="1:5" x14ac:dyDescent="0.2">
      <c r="A10" t="s">
        <v>248</v>
      </c>
      <c r="B10" t="s">
        <v>167</v>
      </c>
      <c r="C10" t="s">
        <v>168</v>
      </c>
      <c r="D10" t="s">
        <v>81</v>
      </c>
    </row>
    <row r="11" spans="1:5" x14ac:dyDescent="0.2">
      <c r="A11" t="s">
        <v>258</v>
      </c>
      <c r="B11" s="3" t="s">
        <v>50</v>
      </c>
      <c r="C11" s="3" t="s">
        <v>32</v>
      </c>
      <c r="D11" t="s">
        <v>82</v>
      </c>
    </row>
    <row r="12" spans="1:5" x14ac:dyDescent="0.2">
      <c r="A12" t="s">
        <v>259</v>
      </c>
      <c r="B12" t="s">
        <v>170</v>
      </c>
      <c r="C12" t="s">
        <v>169</v>
      </c>
      <c r="D12" t="s">
        <v>81</v>
      </c>
    </row>
    <row r="13" spans="1:5" x14ac:dyDescent="0.2">
      <c r="A13" t="s">
        <v>260</v>
      </c>
      <c r="B13" t="s">
        <v>124</v>
      </c>
      <c r="C13" t="s">
        <v>171</v>
      </c>
      <c r="D13" t="s">
        <v>81</v>
      </c>
    </row>
    <row r="14" spans="1:5" x14ac:dyDescent="0.2">
      <c r="A14" t="s">
        <v>261</v>
      </c>
      <c r="B14" s="3" t="s">
        <v>51</v>
      </c>
      <c r="C14" s="3" t="s">
        <v>34</v>
      </c>
      <c r="D14" t="s">
        <v>82</v>
      </c>
      <c r="E14" t="s">
        <v>85</v>
      </c>
    </row>
    <row r="15" spans="1:5" x14ac:dyDescent="0.2">
      <c r="A15" t="s">
        <v>262</v>
      </c>
      <c r="B15" t="s">
        <v>175</v>
      </c>
      <c r="C15" t="s">
        <v>172</v>
      </c>
      <c r="D15" t="s">
        <v>81</v>
      </c>
    </row>
    <row r="16" spans="1:5" x14ac:dyDescent="0.2">
      <c r="A16" t="s">
        <v>263</v>
      </c>
      <c r="B16" t="s">
        <v>174</v>
      </c>
      <c r="C16" t="s">
        <v>173</v>
      </c>
      <c r="D16" t="s">
        <v>81</v>
      </c>
    </row>
    <row r="17" spans="1:5" x14ac:dyDescent="0.2">
      <c r="A17" t="s">
        <v>264</v>
      </c>
      <c r="B17" t="s">
        <v>128</v>
      </c>
      <c r="C17" t="s">
        <v>176</v>
      </c>
      <c r="D17" t="s">
        <v>81</v>
      </c>
    </row>
    <row r="18" spans="1:5" x14ac:dyDescent="0.2">
      <c r="A18" t="s">
        <v>242</v>
      </c>
      <c r="B18" t="s">
        <v>130</v>
      </c>
      <c r="C18" t="s">
        <v>129</v>
      </c>
      <c r="D18" t="s">
        <v>81</v>
      </c>
    </row>
    <row r="19" spans="1:5" x14ac:dyDescent="0.2">
      <c r="A19" t="s">
        <v>265</v>
      </c>
      <c r="B19" t="s">
        <v>164</v>
      </c>
      <c r="C19" t="s">
        <v>177</v>
      </c>
      <c r="D19" t="s">
        <v>81</v>
      </c>
    </row>
    <row r="20" spans="1:5" ht="18" x14ac:dyDescent="0.2">
      <c r="A20" t="s">
        <v>266</v>
      </c>
      <c r="B20" t="s">
        <v>135</v>
      </c>
      <c r="C20" s="6" t="s">
        <v>134</v>
      </c>
      <c r="D20" t="s">
        <v>81</v>
      </c>
      <c r="E20" s="6"/>
    </row>
    <row r="21" spans="1:5" x14ac:dyDescent="0.2">
      <c r="A21" t="s">
        <v>272</v>
      </c>
      <c r="B21" t="s">
        <v>139</v>
      </c>
      <c r="C21" t="s">
        <v>138</v>
      </c>
      <c r="D21" t="s">
        <v>81</v>
      </c>
    </row>
    <row r="22" spans="1:5" x14ac:dyDescent="0.2">
      <c r="A22" t="s">
        <v>274</v>
      </c>
      <c r="B22" t="s">
        <v>187</v>
      </c>
      <c r="C22" t="s">
        <v>186</v>
      </c>
      <c r="D22" t="s">
        <v>81</v>
      </c>
    </row>
    <row r="23" spans="1:5" x14ac:dyDescent="0.2">
      <c r="A23" t="s">
        <v>275</v>
      </c>
      <c r="B23" t="s">
        <v>86</v>
      </c>
      <c r="C23" t="s">
        <v>87</v>
      </c>
      <c r="D23" t="s">
        <v>81</v>
      </c>
    </row>
    <row r="24" spans="1:5" x14ac:dyDescent="0.2">
      <c r="A24" t="s">
        <v>278</v>
      </c>
      <c r="B24" t="s">
        <v>145</v>
      </c>
      <c r="C24" t="s">
        <v>143</v>
      </c>
      <c r="D24" t="s">
        <v>81</v>
      </c>
    </row>
    <row r="25" spans="1:5" x14ac:dyDescent="0.2">
      <c r="A25" t="s">
        <v>293</v>
      </c>
      <c r="B25" t="s">
        <v>183</v>
      </c>
      <c r="C25" t="s">
        <v>182</v>
      </c>
      <c r="D25" t="s">
        <v>81</v>
      </c>
    </row>
    <row r="26" spans="1:5" x14ac:dyDescent="0.2">
      <c r="A26" t="s">
        <v>295</v>
      </c>
      <c r="B26" s="3" t="s">
        <v>8</v>
      </c>
      <c r="C26" s="3" t="s">
        <v>49</v>
      </c>
      <c r="D26" t="s">
        <v>82</v>
      </c>
      <c r="E26" t="s">
        <v>85</v>
      </c>
    </row>
    <row r="27" spans="1:5" x14ac:dyDescent="0.2">
      <c r="A27" t="s">
        <v>301</v>
      </c>
      <c r="B27" t="s">
        <v>300</v>
      </c>
      <c r="C27" t="s">
        <v>299</v>
      </c>
      <c r="D27" t="s">
        <v>82</v>
      </c>
    </row>
    <row r="28" spans="1:5" x14ac:dyDescent="0.2">
      <c r="A28" t="s">
        <v>304</v>
      </c>
      <c r="B28" t="s">
        <v>303</v>
      </c>
      <c r="C28" t="s">
        <v>302</v>
      </c>
      <c r="D28" t="s">
        <v>82</v>
      </c>
    </row>
    <row r="29" spans="1:5" x14ac:dyDescent="0.2">
      <c r="A29" t="s">
        <v>307</v>
      </c>
      <c r="B29" t="s">
        <v>306</v>
      </c>
      <c r="C29" t="s">
        <v>305</v>
      </c>
      <c r="D29" t="s">
        <v>82</v>
      </c>
    </row>
    <row r="30" spans="1:5" x14ac:dyDescent="0.2">
      <c r="A30" t="s">
        <v>311</v>
      </c>
      <c r="B30" t="s">
        <v>185</v>
      </c>
      <c r="C30" t="s">
        <v>184</v>
      </c>
      <c r="D30" t="s">
        <v>81</v>
      </c>
    </row>
    <row r="31" spans="1:5" x14ac:dyDescent="0.2">
      <c r="A31" t="s">
        <v>224</v>
      </c>
      <c r="B31" t="s">
        <v>197</v>
      </c>
      <c r="C31" t="s">
        <v>194</v>
      </c>
      <c r="D31" t="s">
        <v>81</v>
      </c>
    </row>
    <row r="32" spans="1:5" x14ac:dyDescent="0.2">
      <c r="A32" t="s">
        <v>231</v>
      </c>
      <c r="B32" t="s">
        <v>232</v>
      </c>
      <c r="C32" t="s">
        <v>230</v>
      </c>
      <c r="D32" t="s">
        <v>82</v>
      </c>
    </row>
    <row r="33" spans="1:4" x14ac:dyDescent="0.2">
      <c r="A33" t="s">
        <v>228</v>
      </c>
      <c r="B33" s="3" t="s">
        <v>229</v>
      </c>
      <c r="C33" s="3" t="s">
        <v>221</v>
      </c>
      <c r="D33" t="s">
        <v>82</v>
      </c>
    </row>
    <row r="34" spans="1:4" x14ac:dyDescent="0.2">
      <c r="A34" t="s">
        <v>257</v>
      </c>
      <c r="B34" t="s">
        <v>202</v>
      </c>
      <c r="C34" t="s">
        <v>200</v>
      </c>
      <c r="D34" t="s">
        <v>82</v>
      </c>
    </row>
    <row r="35" spans="1:4" x14ac:dyDescent="0.2">
      <c r="A35" t="s">
        <v>255</v>
      </c>
      <c r="B35" t="s">
        <v>210</v>
      </c>
      <c r="C35" t="s">
        <v>209</v>
      </c>
      <c r="D35" t="s">
        <v>82</v>
      </c>
    </row>
    <row r="36" spans="1:4" x14ac:dyDescent="0.2">
      <c r="A36" t="s">
        <v>291</v>
      </c>
      <c r="B36" t="s">
        <v>211</v>
      </c>
      <c r="C36" t="s">
        <v>212</v>
      </c>
      <c r="D36" t="s">
        <v>81</v>
      </c>
    </row>
    <row r="37" spans="1:4" x14ac:dyDescent="0.2">
      <c r="A37" t="s">
        <v>292</v>
      </c>
      <c r="B37" t="s">
        <v>144</v>
      </c>
      <c r="C37" t="s">
        <v>141</v>
      </c>
      <c r="D37" t="s">
        <v>81</v>
      </c>
    </row>
    <row r="38" spans="1:4" x14ac:dyDescent="0.2">
      <c r="A38" t="s">
        <v>268</v>
      </c>
      <c r="B38" t="s">
        <v>153</v>
      </c>
      <c r="C38" t="s">
        <v>152</v>
      </c>
      <c r="D38" t="s">
        <v>81</v>
      </c>
    </row>
    <row r="39" spans="1:4" x14ac:dyDescent="0.2">
      <c r="A39" t="s">
        <v>279</v>
      </c>
      <c r="B39" t="s">
        <v>147</v>
      </c>
      <c r="C39" t="s">
        <v>146</v>
      </c>
      <c r="D39" t="s">
        <v>81</v>
      </c>
    </row>
    <row r="40" spans="1:4" x14ac:dyDescent="0.2">
      <c r="A40" t="s">
        <v>280</v>
      </c>
      <c r="B40" t="s">
        <v>149</v>
      </c>
      <c r="C40" t="s">
        <v>148</v>
      </c>
      <c r="D40" t="s">
        <v>81</v>
      </c>
    </row>
    <row r="41" spans="1:4" x14ac:dyDescent="0.2">
      <c r="A41" t="s">
        <v>223</v>
      </c>
      <c r="B41" t="s">
        <v>196</v>
      </c>
      <c r="C41" t="s">
        <v>193</v>
      </c>
      <c r="D41" t="s">
        <v>81</v>
      </c>
    </row>
    <row r="42" spans="1:4" x14ac:dyDescent="0.2">
      <c r="A42" t="s">
        <v>227</v>
      </c>
      <c r="B42" t="s">
        <v>204</v>
      </c>
      <c r="C42" t="s">
        <v>199</v>
      </c>
      <c r="D42" t="s">
        <v>81</v>
      </c>
    </row>
    <row r="43" spans="1:4" x14ac:dyDescent="0.2">
      <c r="A43" t="s">
        <v>225</v>
      </c>
      <c r="B43" t="s">
        <v>198</v>
      </c>
      <c r="C43" t="s">
        <v>195</v>
      </c>
      <c r="D43" t="s">
        <v>81</v>
      </c>
    </row>
    <row r="44" spans="1:4" x14ac:dyDescent="0.2">
      <c r="A44" t="s">
        <v>283</v>
      </c>
      <c r="B44" s="3" t="s">
        <v>282</v>
      </c>
      <c r="C44" t="s">
        <v>285</v>
      </c>
      <c r="D44" t="s">
        <v>82</v>
      </c>
    </row>
    <row r="45" spans="1:4" x14ac:dyDescent="0.2">
      <c r="A45" t="s">
        <v>289</v>
      </c>
      <c r="B45" t="s">
        <v>181</v>
      </c>
      <c r="C45" t="s">
        <v>180</v>
      </c>
      <c r="D45" t="s">
        <v>81</v>
      </c>
    </row>
    <row r="46" spans="1:4" x14ac:dyDescent="0.2">
      <c r="A46" t="s">
        <v>296</v>
      </c>
      <c r="B46" s="3" t="s">
        <v>35</v>
      </c>
      <c r="C46" s="3" t="s">
        <v>36</v>
      </c>
      <c r="D46" t="s">
        <v>82</v>
      </c>
    </row>
    <row r="47" spans="1:4" x14ac:dyDescent="0.2">
      <c r="A47" t="s">
        <v>235</v>
      </c>
      <c r="B47" t="s">
        <v>234</v>
      </c>
      <c r="C47" t="s">
        <v>233</v>
      </c>
      <c r="D47" t="s">
        <v>82</v>
      </c>
    </row>
    <row r="48" spans="1:4" x14ac:dyDescent="0.2">
      <c r="A48" t="s">
        <v>297</v>
      </c>
      <c r="B48" t="s">
        <v>215</v>
      </c>
      <c r="C48" t="s">
        <v>216</v>
      </c>
      <c r="D48" t="s">
        <v>81</v>
      </c>
    </row>
    <row r="49" spans="1:4" x14ac:dyDescent="0.2">
      <c r="A49" t="s">
        <v>277</v>
      </c>
      <c r="B49" t="s">
        <v>154</v>
      </c>
      <c r="C49" t="s">
        <v>155</v>
      </c>
      <c r="D49" t="s">
        <v>81</v>
      </c>
    </row>
    <row r="50" spans="1:4" x14ac:dyDescent="0.2">
      <c r="A50" t="s">
        <v>286</v>
      </c>
      <c r="B50" t="s">
        <v>281</v>
      </c>
      <c r="C50" t="s">
        <v>284</v>
      </c>
      <c r="D50" t="s">
        <v>82</v>
      </c>
    </row>
    <row r="51" spans="1:4" x14ac:dyDescent="0.2">
      <c r="A51" t="s">
        <v>254</v>
      </c>
      <c r="B51" t="s">
        <v>256</v>
      </c>
      <c r="C51" t="s">
        <v>252</v>
      </c>
      <c r="D51" t="s">
        <v>82</v>
      </c>
    </row>
    <row r="52" spans="1:4" x14ac:dyDescent="0.2">
      <c r="A52" t="s">
        <v>308</v>
      </c>
      <c r="B52" t="s">
        <v>140</v>
      </c>
      <c r="C52" t="s">
        <v>142</v>
      </c>
      <c r="D52" t="s">
        <v>81</v>
      </c>
    </row>
    <row r="53" spans="1:4" x14ac:dyDescent="0.2">
      <c r="A53" t="s">
        <v>313</v>
      </c>
      <c r="B53" t="s">
        <v>102</v>
      </c>
      <c r="C53" t="s">
        <v>73</v>
      </c>
      <c r="D53" t="s">
        <v>82</v>
      </c>
    </row>
    <row r="54" spans="1:4" x14ac:dyDescent="0.2">
      <c r="A54" t="s">
        <v>310</v>
      </c>
      <c r="B54" t="s">
        <v>94</v>
      </c>
      <c r="C54" t="s">
        <v>93</v>
      </c>
      <c r="D54" t="s">
        <v>82</v>
      </c>
    </row>
    <row r="55" spans="1:4" x14ac:dyDescent="0.2">
      <c r="A55" t="s">
        <v>309</v>
      </c>
      <c r="B55" t="s">
        <v>104</v>
      </c>
      <c r="C55" t="s">
        <v>105</v>
      </c>
      <c r="D55" t="s">
        <v>82</v>
      </c>
    </row>
    <row r="56" spans="1:4" x14ac:dyDescent="0.2">
      <c r="A56" t="s">
        <v>270</v>
      </c>
      <c r="B56" s="3" t="s">
        <v>71</v>
      </c>
      <c r="C56" t="s">
        <v>70</v>
      </c>
      <c r="D56" t="s">
        <v>82</v>
      </c>
    </row>
    <row r="57" spans="1:4" x14ac:dyDescent="0.2">
      <c r="A57" t="s">
        <v>276</v>
      </c>
      <c r="B57" s="3" t="s">
        <v>97</v>
      </c>
      <c r="C57" t="s">
        <v>108</v>
      </c>
      <c r="D57" t="s">
        <v>82</v>
      </c>
    </row>
    <row r="58" spans="1:4" x14ac:dyDescent="0.2">
      <c r="A58" t="s">
        <v>294</v>
      </c>
      <c r="B58" t="s">
        <v>98</v>
      </c>
      <c r="C58" t="s">
        <v>99</v>
      </c>
      <c r="D58" t="s">
        <v>82</v>
      </c>
    </row>
    <row r="59" spans="1:4" x14ac:dyDescent="0.2">
      <c r="A59" t="s">
        <v>238</v>
      </c>
      <c r="B59" t="s">
        <v>237</v>
      </c>
      <c r="C59" t="s">
        <v>107</v>
      </c>
      <c r="D59" t="s">
        <v>81</v>
      </c>
    </row>
    <row r="60" spans="1:4" ht="18" x14ac:dyDescent="0.2">
      <c r="A60" t="s">
        <v>236</v>
      </c>
      <c r="B60" t="s">
        <v>76</v>
      </c>
      <c r="C60" s="5" t="s">
        <v>217</v>
      </c>
      <c r="D60" t="s">
        <v>81</v>
      </c>
    </row>
    <row r="61" spans="1:4" x14ac:dyDescent="0.2">
      <c r="A61" t="s">
        <v>241</v>
      </c>
      <c r="B61" t="s">
        <v>109</v>
      </c>
      <c r="C61" t="s">
        <v>106</v>
      </c>
      <c r="D61" t="s">
        <v>81</v>
      </c>
    </row>
    <row r="62" spans="1:4" x14ac:dyDescent="0.2">
      <c r="A62" t="s">
        <v>290</v>
      </c>
      <c r="B62" t="s">
        <v>79</v>
      </c>
      <c r="C62" t="s">
        <v>78</v>
      </c>
      <c r="D62" t="s">
        <v>81</v>
      </c>
    </row>
    <row r="63" spans="1:4" x14ac:dyDescent="0.2">
      <c r="A63" t="s">
        <v>312</v>
      </c>
      <c r="B63" t="s">
        <v>100</v>
      </c>
      <c r="C63" t="s">
        <v>101</v>
      </c>
      <c r="D63" t="s">
        <v>82</v>
      </c>
    </row>
    <row r="64" spans="1:4" x14ac:dyDescent="0.2">
      <c r="A64" t="s">
        <v>239</v>
      </c>
      <c r="B64" t="s">
        <v>110</v>
      </c>
      <c r="C64" t="s">
        <v>240</v>
      </c>
      <c r="D64" t="s">
        <v>81</v>
      </c>
    </row>
    <row r="65" spans="1:5" x14ac:dyDescent="0.2">
      <c r="A65" t="s">
        <v>267</v>
      </c>
      <c r="B65" s="3" t="s">
        <v>43</v>
      </c>
      <c r="C65" s="3" t="s">
        <v>44</v>
      </c>
      <c r="D65" t="s">
        <v>82</v>
      </c>
    </row>
    <row r="66" spans="1:5" x14ac:dyDescent="0.2">
      <c r="A66" t="s">
        <v>269</v>
      </c>
      <c r="B66" s="3" t="s">
        <v>41</v>
      </c>
      <c r="C66" s="3" t="s">
        <v>42</v>
      </c>
      <c r="D66" t="s">
        <v>82</v>
      </c>
    </row>
    <row r="67" spans="1:5" x14ac:dyDescent="0.2">
      <c r="A67" t="s">
        <v>271</v>
      </c>
      <c r="B67" s="3" t="s">
        <v>45</v>
      </c>
      <c r="C67" s="3" t="s">
        <v>46</v>
      </c>
      <c r="D67" t="s">
        <v>82</v>
      </c>
    </row>
    <row r="68" spans="1:5" x14ac:dyDescent="0.2">
      <c r="A68" t="s">
        <v>273</v>
      </c>
      <c r="B68" s="3" t="s">
        <v>47</v>
      </c>
      <c r="C68" s="3" t="s">
        <v>48</v>
      </c>
      <c r="D68" t="s">
        <v>82</v>
      </c>
    </row>
    <row r="69" spans="1:5" x14ac:dyDescent="0.2">
      <c r="A69" t="s">
        <v>288</v>
      </c>
      <c r="B69" s="3" t="s">
        <v>54</v>
      </c>
      <c r="C69" s="3" t="s">
        <v>40</v>
      </c>
      <c r="D69" t="s">
        <v>82</v>
      </c>
      <c r="E69" t="s">
        <v>84</v>
      </c>
    </row>
    <row r="70" spans="1:5" x14ac:dyDescent="0.2">
      <c r="A70" t="s">
        <v>298</v>
      </c>
      <c r="B70" t="s">
        <v>95</v>
      </c>
      <c r="C70" t="s">
        <v>96</v>
      </c>
      <c r="D70" t="s">
        <v>82</v>
      </c>
    </row>
    <row r="71" spans="1:5" x14ac:dyDescent="0.2">
      <c r="B71" t="s">
        <v>190</v>
      </c>
      <c r="C71" t="s">
        <v>189</v>
      </c>
      <c r="D71" t="s">
        <v>81</v>
      </c>
    </row>
    <row r="72" spans="1:5" x14ac:dyDescent="0.2">
      <c r="B72" t="s">
        <v>191</v>
      </c>
      <c r="C72" t="s">
        <v>192</v>
      </c>
      <c r="D72" t="s">
        <v>81</v>
      </c>
    </row>
    <row r="73" spans="1:5" x14ac:dyDescent="0.2">
      <c r="B73" t="s">
        <v>203</v>
      </c>
      <c r="C73" t="s">
        <v>201</v>
      </c>
      <c r="D73" t="s">
        <v>82</v>
      </c>
    </row>
    <row r="74" spans="1:5" x14ac:dyDescent="0.2">
      <c r="B74" t="s">
        <v>205</v>
      </c>
      <c r="C74" t="s">
        <v>206</v>
      </c>
      <c r="D74" t="s">
        <v>82</v>
      </c>
    </row>
    <row r="75" spans="1:5" x14ac:dyDescent="0.2">
      <c r="B75" t="s">
        <v>151</v>
      </c>
      <c r="C75" t="s">
        <v>150</v>
      </c>
      <c r="D75" t="s">
        <v>81</v>
      </c>
    </row>
    <row r="76" spans="1:5" x14ac:dyDescent="0.2">
      <c r="B76" t="s">
        <v>214</v>
      </c>
      <c r="C76" t="s">
        <v>213</v>
      </c>
      <c r="D76" t="s">
        <v>81</v>
      </c>
    </row>
    <row r="77" spans="1:5" x14ac:dyDescent="0.2">
      <c r="B77" t="s">
        <v>341</v>
      </c>
      <c r="C77" t="s">
        <v>342</v>
      </c>
    </row>
    <row r="78" spans="1:5" x14ac:dyDescent="0.2">
      <c r="A78" t="s">
        <v>345</v>
      </c>
      <c r="B78" t="s">
        <v>343</v>
      </c>
      <c r="C78" t="s">
        <v>344</v>
      </c>
      <c r="D78" t="s">
        <v>81</v>
      </c>
    </row>
  </sheetData>
  <sortState xmlns:xlrd2="http://schemas.microsoft.com/office/spreadsheetml/2017/richdata2" ref="A2:E76">
    <sortCondition ref="A2:A76"/>
    <sortCondition ref="C2:C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CB11-5644-654A-82A2-138DF7EA7308}">
  <dimension ref="A1:E40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1" width="16.5" customWidth="1"/>
    <col min="2" max="2" width="25.6640625" customWidth="1"/>
    <col min="3" max="3" width="31.33203125" customWidth="1"/>
  </cols>
  <sheetData>
    <row r="1" spans="1:5" s="4" customFormat="1" x14ac:dyDescent="0.2">
      <c r="A1" s="4" t="s">
        <v>222</v>
      </c>
      <c r="B1" s="4" t="s">
        <v>226</v>
      </c>
      <c r="C1" s="4" t="s">
        <v>218</v>
      </c>
      <c r="D1" s="4" t="s">
        <v>219</v>
      </c>
      <c r="E1" s="4" t="s">
        <v>220</v>
      </c>
    </row>
    <row r="2" spans="1:5" s="4" customFormat="1" x14ac:dyDescent="0.2">
      <c r="A2" t="s">
        <v>228</v>
      </c>
      <c r="B2" s="3" t="s">
        <v>229</v>
      </c>
      <c r="C2" s="3" t="s">
        <v>221</v>
      </c>
      <c r="D2" t="s">
        <v>82</v>
      </c>
    </row>
    <row r="3" spans="1:5" s="4" customFormat="1" x14ac:dyDescent="0.2">
      <c r="A3" t="s">
        <v>231</v>
      </c>
      <c r="B3" t="s">
        <v>232</v>
      </c>
      <c r="C3" t="s">
        <v>230</v>
      </c>
      <c r="D3" t="s">
        <v>82</v>
      </c>
    </row>
    <row r="4" spans="1:5" x14ac:dyDescent="0.2">
      <c r="A4" t="s">
        <v>235</v>
      </c>
      <c r="B4" t="s">
        <v>234</v>
      </c>
      <c r="C4" t="s">
        <v>233</v>
      </c>
      <c r="D4" t="s">
        <v>82</v>
      </c>
    </row>
    <row r="5" spans="1:5" x14ac:dyDescent="0.2">
      <c r="A5" t="s">
        <v>314</v>
      </c>
      <c r="B5" t="s">
        <v>120</v>
      </c>
      <c r="C5" t="s">
        <v>119</v>
      </c>
      <c r="D5" t="s">
        <v>81</v>
      </c>
    </row>
    <row r="6" spans="1:5" x14ac:dyDescent="0.2">
      <c r="A6" t="s">
        <v>258</v>
      </c>
      <c r="B6" t="s">
        <v>50</v>
      </c>
      <c r="C6" s="3" t="s">
        <v>32</v>
      </c>
      <c r="D6" t="s">
        <v>82</v>
      </c>
    </row>
    <row r="7" spans="1:5" x14ac:dyDescent="0.2">
      <c r="A7" t="s">
        <v>315</v>
      </c>
      <c r="B7" t="s">
        <v>122</v>
      </c>
      <c r="C7" t="s">
        <v>121</v>
      </c>
      <c r="D7" t="s">
        <v>81</v>
      </c>
    </row>
    <row r="8" spans="1:5" x14ac:dyDescent="0.2">
      <c r="A8" t="s">
        <v>260</v>
      </c>
      <c r="B8" t="s">
        <v>124</v>
      </c>
      <c r="C8" t="s">
        <v>123</v>
      </c>
      <c r="D8" t="s">
        <v>81</v>
      </c>
    </row>
    <row r="9" spans="1:5" x14ac:dyDescent="0.2">
      <c r="A9" t="s">
        <v>261</v>
      </c>
      <c r="B9" t="s">
        <v>51</v>
      </c>
      <c r="C9" s="3" t="s">
        <v>34</v>
      </c>
      <c r="D9" t="s">
        <v>82</v>
      </c>
    </row>
    <row r="10" spans="1:5" x14ac:dyDescent="0.2">
      <c r="A10" t="s">
        <v>316</v>
      </c>
      <c r="B10" t="s">
        <v>90</v>
      </c>
      <c r="C10" t="s">
        <v>92</v>
      </c>
      <c r="D10" t="s">
        <v>81</v>
      </c>
    </row>
    <row r="11" spans="1:5" x14ac:dyDescent="0.2">
      <c r="A11" t="s">
        <v>267</v>
      </c>
      <c r="B11" t="s">
        <v>43</v>
      </c>
      <c r="C11" s="3" t="s">
        <v>44</v>
      </c>
      <c r="D11" t="s">
        <v>81</v>
      </c>
    </row>
    <row r="12" spans="1:5" x14ac:dyDescent="0.2">
      <c r="A12" t="s">
        <v>269</v>
      </c>
      <c r="B12" t="s">
        <v>41</v>
      </c>
      <c r="C12" s="3" t="s">
        <v>42</v>
      </c>
      <c r="D12" t="s">
        <v>82</v>
      </c>
    </row>
    <row r="13" spans="1:5" x14ac:dyDescent="0.2">
      <c r="A13" t="s">
        <v>271</v>
      </c>
      <c r="B13" t="s">
        <v>45</v>
      </c>
      <c r="C13" s="3" t="s">
        <v>46</v>
      </c>
      <c r="D13" t="s">
        <v>82</v>
      </c>
    </row>
    <row r="14" spans="1:5" x14ac:dyDescent="0.2">
      <c r="A14" t="s">
        <v>264</v>
      </c>
      <c r="B14" t="s">
        <v>128</v>
      </c>
      <c r="C14" t="s">
        <v>127</v>
      </c>
      <c r="D14" t="s">
        <v>81</v>
      </c>
    </row>
    <row r="15" spans="1:5" x14ac:dyDescent="0.2">
      <c r="A15" t="s">
        <v>273</v>
      </c>
      <c r="B15" t="s">
        <v>47</v>
      </c>
      <c r="C15" s="3" t="s">
        <v>48</v>
      </c>
      <c r="D15" t="s">
        <v>81</v>
      </c>
    </row>
    <row r="16" spans="1:5" x14ac:dyDescent="0.2">
      <c r="A16" t="s">
        <v>275</v>
      </c>
      <c r="B16" t="s">
        <v>86</v>
      </c>
      <c r="C16" t="s">
        <v>87</v>
      </c>
      <c r="D16" t="s">
        <v>81</v>
      </c>
    </row>
    <row r="17" spans="1:5" x14ac:dyDescent="0.2">
      <c r="A17" t="s">
        <v>317</v>
      </c>
      <c r="B17" t="s">
        <v>67</v>
      </c>
      <c r="C17" t="s">
        <v>113</v>
      </c>
      <c r="D17" t="s">
        <v>81</v>
      </c>
    </row>
    <row r="18" spans="1:5" x14ac:dyDescent="0.2">
      <c r="A18" t="s">
        <v>276</v>
      </c>
      <c r="B18" s="3" t="s">
        <v>97</v>
      </c>
      <c r="C18" s="3" t="s">
        <v>108</v>
      </c>
      <c r="D18" s="3" t="s">
        <v>81</v>
      </c>
    </row>
    <row r="19" spans="1:5" x14ac:dyDescent="0.2">
      <c r="A19" t="s">
        <v>286</v>
      </c>
      <c r="B19" t="s">
        <v>281</v>
      </c>
      <c r="C19" t="s">
        <v>284</v>
      </c>
      <c r="D19" t="s">
        <v>82</v>
      </c>
    </row>
    <row r="20" spans="1:5" x14ac:dyDescent="0.2">
      <c r="A20" t="s">
        <v>283</v>
      </c>
      <c r="B20" s="3" t="s">
        <v>282</v>
      </c>
      <c r="C20" t="s">
        <v>285</v>
      </c>
      <c r="D20" t="s">
        <v>82</v>
      </c>
    </row>
    <row r="21" spans="1:5" x14ac:dyDescent="0.2">
      <c r="A21" t="s">
        <v>318</v>
      </c>
      <c r="B21" t="s">
        <v>56</v>
      </c>
      <c r="C21" s="3" t="s">
        <v>55</v>
      </c>
      <c r="D21" t="s">
        <v>81</v>
      </c>
    </row>
    <row r="22" spans="1:5" x14ac:dyDescent="0.2">
      <c r="A22" t="s">
        <v>288</v>
      </c>
      <c r="B22" t="s">
        <v>39</v>
      </c>
      <c r="C22" s="3" t="s">
        <v>40</v>
      </c>
      <c r="D22" t="s">
        <v>82</v>
      </c>
      <c r="E22" t="s">
        <v>84</v>
      </c>
    </row>
    <row r="23" spans="1:5" x14ac:dyDescent="0.2">
      <c r="A23" t="s">
        <v>327</v>
      </c>
      <c r="B23" t="s">
        <v>61</v>
      </c>
      <c r="C23" t="s">
        <v>115</v>
      </c>
      <c r="D23" t="s">
        <v>81</v>
      </c>
    </row>
    <row r="24" spans="1:5" x14ac:dyDescent="0.2">
      <c r="A24" t="s">
        <v>328</v>
      </c>
      <c r="B24" t="s">
        <v>329</v>
      </c>
      <c r="C24" t="s">
        <v>62</v>
      </c>
      <c r="D24" t="s">
        <v>81</v>
      </c>
    </row>
    <row r="25" spans="1:5" x14ac:dyDescent="0.2">
      <c r="A25" t="s">
        <v>295</v>
      </c>
      <c r="B25" t="s">
        <v>8</v>
      </c>
      <c r="C25" s="3" t="s">
        <v>49</v>
      </c>
      <c r="D25" t="s">
        <v>82</v>
      </c>
    </row>
    <row r="26" spans="1:5" x14ac:dyDescent="0.2">
      <c r="A26" t="s">
        <v>330</v>
      </c>
      <c r="B26" t="s">
        <v>52</v>
      </c>
      <c r="C26" s="3" t="s">
        <v>53</v>
      </c>
      <c r="D26" t="s">
        <v>82</v>
      </c>
    </row>
    <row r="27" spans="1:5" x14ac:dyDescent="0.2">
      <c r="A27" t="s">
        <v>331</v>
      </c>
      <c r="B27" t="s">
        <v>111</v>
      </c>
      <c r="C27" t="s">
        <v>112</v>
      </c>
      <c r="D27" t="s">
        <v>81</v>
      </c>
    </row>
    <row r="28" spans="1:5" ht="17" x14ac:dyDescent="0.2">
      <c r="A28" t="s">
        <v>332</v>
      </c>
      <c r="B28" s="1" t="s">
        <v>37</v>
      </c>
      <c r="C28" s="3" t="s">
        <v>38</v>
      </c>
      <c r="D28" t="s">
        <v>82</v>
      </c>
      <c r="E28" t="s">
        <v>131</v>
      </c>
    </row>
    <row r="29" spans="1:5" x14ac:dyDescent="0.2">
      <c r="A29" t="s">
        <v>242</v>
      </c>
      <c r="B29" t="s">
        <v>130</v>
      </c>
      <c r="C29" t="s">
        <v>129</v>
      </c>
      <c r="D29" t="s">
        <v>81</v>
      </c>
    </row>
    <row r="30" spans="1:5" x14ac:dyDescent="0.2">
      <c r="A30" t="s">
        <v>307</v>
      </c>
      <c r="B30" t="s">
        <v>306</v>
      </c>
      <c r="C30" t="s">
        <v>305</v>
      </c>
      <c r="D30" t="s">
        <v>82</v>
      </c>
    </row>
    <row r="31" spans="1:5" x14ac:dyDescent="0.2">
      <c r="A31" t="s">
        <v>304</v>
      </c>
      <c r="B31" t="s">
        <v>303</v>
      </c>
      <c r="C31" t="s">
        <v>302</v>
      </c>
      <c r="D31" t="s">
        <v>82</v>
      </c>
    </row>
    <row r="32" spans="1:5" x14ac:dyDescent="0.2">
      <c r="A32" t="s">
        <v>301</v>
      </c>
      <c r="B32" t="s">
        <v>300</v>
      </c>
      <c r="C32" t="s">
        <v>299</v>
      </c>
      <c r="D32" t="s">
        <v>82</v>
      </c>
    </row>
    <row r="33" spans="1:5" x14ac:dyDescent="0.2">
      <c r="A33" t="s">
        <v>310</v>
      </c>
      <c r="B33" t="s">
        <v>114</v>
      </c>
      <c r="C33" t="s">
        <v>333</v>
      </c>
      <c r="D33" t="s">
        <v>81</v>
      </c>
    </row>
    <row r="34" spans="1:5" ht="18" x14ac:dyDescent="0.2">
      <c r="A34" t="s">
        <v>334</v>
      </c>
      <c r="B34" t="s">
        <v>118</v>
      </c>
      <c r="C34" s="5" t="s">
        <v>125</v>
      </c>
      <c r="D34" t="s">
        <v>81</v>
      </c>
      <c r="E34" t="s">
        <v>126</v>
      </c>
    </row>
    <row r="35" spans="1:5" x14ac:dyDescent="0.2">
      <c r="A35" t="s">
        <v>249</v>
      </c>
      <c r="B35" t="s">
        <v>251</v>
      </c>
      <c r="C35" t="s">
        <v>250</v>
      </c>
      <c r="D35" t="s">
        <v>81</v>
      </c>
    </row>
    <row r="36" spans="1:5" x14ac:dyDescent="0.2">
      <c r="A36" t="s">
        <v>257</v>
      </c>
      <c r="B36" t="s">
        <v>202</v>
      </c>
      <c r="C36" t="s">
        <v>200</v>
      </c>
      <c r="D36" t="s">
        <v>81</v>
      </c>
    </row>
    <row r="37" spans="1:5" x14ac:dyDescent="0.2">
      <c r="A37" t="s">
        <v>254</v>
      </c>
      <c r="B37" t="s">
        <v>323</v>
      </c>
      <c r="C37" t="s">
        <v>252</v>
      </c>
      <c r="D37" t="s">
        <v>81</v>
      </c>
    </row>
    <row r="38" spans="1:5" x14ac:dyDescent="0.2">
      <c r="A38" t="s">
        <v>253</v>
      </c>
      <c r="B38" t="s">
        <v>324</v>
      </c>
      <c r="C38" t="s">
        <v>319</v>
      </c>
      <c r="D38" t="s">
        <v>81</v>
      </c>
    </row>
    <row r="39" spans="1:5" x14ac:dyDescent="0.2">
      <c r="A39" t="s">
        <v>322</v>
      </c>
      <c r="B39" t="s">
        <v>325</v>
      </c>
      <c r="C39" t="s">
        <v>320</v>
      </c>
      <c r="D39" t="s">
        <v>81</v>
      </c>
    </row>
    <row r="40" spans="1:5" x14ac:dyDescent="0.2">
      <c r="A40" t="s">
        <v>255</v>
      </c>
      <c r="B40" t="s">
        <v>326</v>
      </c>
      <c r="C40" t="s">
        <v>321</v>
      </c>
      <c r="D40" t="s">
        <v>81</v>
      </c>
    </row>
  </sheetData>
  <sortState xmlns:xlrd2="http://schemas.microsoft.com/office/spreadsheetml/2017/richdata2" ref="A2:E34">
    <sortCondition ref="C4:C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26B9-C8D5-EC4C-8445-828A085B28AA}">
  <dimension ref="A1:E28"/>
  <sheetViews>
    <sheetView zoomScale="103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2" max="2" width="44" customWidth="1"/>
    <col min="3" max="3" width="45.83203125" customWidth="1"/>
  </cols>
  <sheetData>
    <row r="1" spans="1:5" s="4" customFormat="1" x14ac:dyDescent="0.2">
      <c r="A1" s="4" t="s">
        <v>222</v>
      </c>
      <c r="B1" s="4" t="s">
        <v>226</v>
      </c>
      <c r="C1" s="4" t="s">
        <v>218</v>
      </c>
      <c r="D1" s="4" t="s">
        <v>219</v>
      </c>
      <c r="E1" s="4" t="s">
        <v>220</v>
      </c>
    </row>
    <row r="2" spans="1:5" x14ac:dyDescent="0.2">
      <c r="A2" t="s">
        <v>236</v>
      </c>
      <c r="B2" t="s">
        <v>76</v>
      </c>
      <c r="C2" t="s">
        <v>75</v>
      </c>
      <c r="D2" t="s">
        <v>81</v>
      </c>
    </row>
    <row r="3" spans="1:5" x14ac:dyDescent="0.2">
      <c r="A3" t="s">
        <v>238</v>
      </c>
      <c r="B3" t="s">
        <v>237</v>
      </c>
      <c r="C3" t="s">
        <v>107</v>
      </c>
      <c r="D3" t="s">
        <v>81</v>
      </c>
    </row>
    <row r="4" spans="1:5" x14ac:dyDescent="0.2">
      <c r="A4" t="s">
        <v>239</v>
      </c>
      <c r="B4" t="s">
        <v>110</v>
      </c>
      <c r="C4" t="s">
        <v>240</v>
      </c>
      <c r="D4" t="s">
        <v>81</v>
      </c>
    </row>
    <row r="5" spans="1:5" x14ac:dyDescent="0.2">
      <c r="A5" t="s">
        <v>337</v>
      </c>
      <c r="B5" t="s">
        <v>77</v>
      </c>
      <c r="C5" t="s">
        <v>336</v>
      </c>
      <c r="D5" t="s">
        <v>81</v>
      </c>
    </row>
    <row r="6" spans="1:5" x14ac:dyDescent="0.2">
      <c r="A6" t="s">
        <v>258</v>
      </c>
      <c r="B6" t="s">
        <v>31</v>
      </c>
      <c r="C6" t="s">
        <v>32</v>
      </c>
      <c r="D6" t="s">
        <v>82</v>
      </c>
    </row>
    <row r="7" spans="1:5" x14ac:dyDescent="0.2">
      <c r="A7" t="s">
        <v>261</v>
      </c>
      <c r="B7" t="s">
        <v>33</v>
      </c>
      <c r="C7" t="s">
        <v>34</v>
      </c>
      <c r="D7" t="s">
        <v>82</v>
      </c>
      <c r="E7" t="s">
        <v>83</v>
      </c>
    </row>
    <row r="8" spans="1:5" x14ac:dyDescent="0.2">
      <c r="A8" t="s">
        <v>267</v>
      </c>
      <c r="B8" t="s">
        <v>43</v>
      </c>
      <c r="C8" t="s">
        <v>44</v>
      </c>
      <c r="D8" t="s">
        <v>81</v>
      </c>
    </row>
    <row r="9" spans="1:5" x14ac:dyDescent="0.2">
      <c r="A9" t="s">
        <v>269</v>
      </c>
      <c r="B9" t="s">
        <v>41</v>
      </c>
      <c r="C9" t="s">
        <v>42</v>
      </c>
      <c r="D9" t="s">
        <v>81</v>
      </c>
    </row>
    <row r="10" spans="1:5" x14ac:dyDescent="0.2">
      <c r="A10" t="s">
        <v>270</v>
      </c>
      <c r="B10" t="s">
        <v>71</v>
      </c>
      <c r="C10" t="s">
        <v>70</v>
      </c>
      <c r="D10" t="s">
        <v>81</v>
      </c>
    </row>
    <row r="11" spans="1:5" x14ac:dyDescent="0.2">
      <c r="A11" t="s">
        <v>271</v>
      </c>
      <c r="B11" t="s">
        <v>45</v>
      </c>
      <c r="C11" t="s">
        <v>46</v>
      </c>
      <c r="D11" t="s">
        <v>81</v>
      </c>
    </row>
    <row r="12" spans="1:5" x14ac:dyDescent="0.2">
      <c r="A12" t="s">
        <v>273</v>
      </c>
      <c r="B12" t="s">
        <v>47</v>
      </c>
      <c r="C12" t="s">
        <v>48</v>
      </c>
      <c r="D12" t="s">
        <v>81</v>
      </c>
    </row>
    <row r="13" spans="1:5" x14ac:dyDescent="0.2">
      <c r="A13" t="s">
        <v>317</v>
      </c>
      <c r="B13" t="s">
        <v>67</v>
      </c>
      <c r="C13" t="s">
        <v>65</v>
      </c>
      <c r="D13" t="s">
        <v>81</v>
      </c>
    </row>
    <row r="14" spans="1:5" x14ac:dyDescent="0.2">
      <c r="A14" t="s">
        <v>288</v>
      </c>
      <c r="B14" t="s">
        <v>39</v>
      </c>
      <c r="C14" t="s">
        <v>40</v>
      </c>
      <c r="D14" t="s">
        <v>82</v>
      </c>
    </row>
    <row r="15" spans="1:5" x14ac:dyDescent="0.2">
      <c r="A15" t="s">
        <v>290</v>
      </c>
      <c r="B15" t="s">
        <v>79</v>
      </c>
      <c r="C15" t="s">
        <v>78</v>
      </c>
      <c r="D15" t="s">
        <v>81</v>
      </c>
    </row>
    <row r="16" spans="1:5" x14ac:dyDescent="0.2">
      <c r="A16" t="s">
        <v>249</v>
      </c>
      <c r="B16" t="s">
        <v>251</v>
      </c>
      <c r="C16" t="s">
        <v>250</v>
      </c>
      <c r="D16" t="s">
        <v>81</v>
      </c>
    </row>
    <row r="17" spans="1:4" x14ac:dyDescent="0.2">
      <c r="A17" t="s">
        <v>257</v>
      </c>
      <c r="B17" t="s">
        <v>202</v>
      </c>
      <c r="C17" t="s">
        <v>200</v>
      </c>
      <c r="D17" t="s">
        <v>81</v>
      </c>
    </row>
    <row r="18" spans="1:4" x14ac:dyDescent="0.2">
      <c r="A18" t="s">
        <v>254</v>
      </c>
      <c r="B18" t="s">
        <v>323</v>
      </c>
      <c r="C18" t="s">
        <v>252</v>
      </c>
      <c r="D18" t="s">
        <v>81</v>
      </c>
    </row>
    <row r="19" spans="1:4" x14ac:dyDescent="0.2">
      <c r="A19" t="s">
        <v>253</v>
      </c>
      <c r="B19" t="s">
        <v>324</v>
      </c>
      <c r="C19" t="s">
        <v>319</v>
      </c>
      <c r="D19" t="s">
        <v>81</v>
      </c>
    </row>
    <row r="20" spans="1:4" x14ac:dyDescent="0.2">
      <c r="A20" t="s">
        <v>322</v>
      </c>
      <c r="B20" t="s">
        <v>325</v>
      </c>
      <c r="C20" t="s">
        <v>320</v>
      </c>
      <c r="D20" t="s">
        <v>81</v>
      </c>
    </row>
    <row r="21" spans="1:4" x14ac:dyDescent="0.2">
      <c r="A21" t="s">
        <v>255</v>
      </c>
      <c r="B21" t="s">
        <v>326</v>
      </c>
      <c r="C21" t="s">
        <v>321</v>
      </c>
      <c r="D21" t="s">
        <v>81</v>
      </c>
    </row>
    <row r="22" spans="1:4" x14ac:dyDescent="0.2">
      <c r="A22" t="s">
        <v>327</v>
      </c>
      <c r="B22" t="s">
        <v>61</v>
      </c>
      <c r="C22" t="s">
        <v>60</v>
      </c>
      <c r="D22" t="s">
        <v>81</v>
      </c>
    </row>
    <row r="23" spans="1:4" x14ac:dyDescent="0.2">
      <c r="A23" t="s">
        <v>328</v>
      </c>
      <c r="B23" t="s">
        <v>335</v>
      </c>
      <c r="C23" t="s">
        <v>62</v>
      </c>
      <c r="D23" t="s">
        <v>81</v>
      </c>
    </row>
    <row r="24" spans="1:4" x14ac:dyDescent="0.2">
      <c r="A24" t="s">
        <v>331</v>
      </c>
      <c r="B24" t="s">
        <v>63</v>
      </c>
      <c r="C24" t="s">
        <v>64</v>
      </c>
      <c r="D24" t="s">
        <v>81</v>
      </c>
    </row>
    <row r="25" spans="1:4" ht="17" x14ac:dyDescent="0.2">
      <c r="A25" t="s">
        <v>332</v>
      </c>
      <c r="B25" s="1" t="s">
        <v>37</v>
      </c>
      <c r="C25" t="s">
        <v>38</v>
      </c>
      <c r="D25" t="s">
        <v>81</v>
      </c>
    </row>
    <row r="26" spans="1:4" x14ac:dyDescent="0.2">
      <c r="A26" t="s">
        <v>296</v>
      </c>
      <c r="B26" t="s">
        <v>35</v>
      </c>
      <c r="C26" t="s">
        <v>36</v>
      </c>
      <c r="D26" t="s">
        <v>81</v>
      </c>
    </row>
    <row r="27" spans="1:4" x14ac:dyDescent="0.2">
      <c r="A27" t="s">
        <v>338</v>
      </c>
      <c r="B27" t="s">
        <v>66</v>
      </c>
      <c r="C27" t="s">
        <v>68</v>
      </c>
      <c r="D27" t="s">
        <v>81</v>
      </c>
    </row>
    <row r="28" spans="1:4" x14ac:dyDescent="0.2">
      <c r="A28" t="s">
        <v>313</v>
      </c>
      <c r="B28" t="s">
        <v>69</v>
      </c>
      <c r="C28" t="s">
        <v>73</v>
      </c>
      <c r="D28" t="s">
        <v>81</v>
      </c>
    </row>
  </sheetData>
  <sortState xmlns:xlrd2="http://schemas.microsoft.com/office/spreadsheetml/2017/richdata2" ref="A2:E28">
    <sortCondition ref="C2:C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combined_refs</vt:lpstr>
      <vt:lpstr>GND_spp</vt:lpstr>
      <vt:lpstr>LLT_spp</vt:lpstr>
      <vt:lpstr>PST_spp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Roberson</dc:creator>
  <cp:lastModifiedBy>Microsoft Office User</cp:lastModifiedBy>
  <dcterms:created xsi:type="dcterms:W3CDTF">2020-12-16T07:29:23Z</dcterms:created>
  <dcterms:modified xsi:type="dcterms:W3CDTF">2022-05-26T02:48:20Z</dcterms:modified>
</cp:coreProperties>
</file>