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3n2bn\MPLABXProjects\CTCSSGen.X\Documentation\"/>
    </mc:Choice>
  </mc:AlternateContent>
  <xr:revisionPtr revIDLastSave="0" documentId="8_{3CD25D08-C363-4913-AE65-980EBB3D921A}" xr6:coauthVersionLast="47" xr6:coauthVersionMax="47" xr10:uidLastSave="{00000000-0000-0000-0000-000000000000}"/>
  <bookViews>
    <workbookView xWindow="-28920" yWindow="-120" windowWidth="29040" windowHeight="17520" xr2:uid="{8B806444-EB4C-413D-90EC-D2ABC0026D1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2" l="1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C46" i="1"/>
  <c r="D46" i="1" s="1"/>
  <c r="E46" i="1" s="1"/>
  <c r="C45" i="1"/>
  <c r="D45" i="1" s="1"/>
  <c r="E45" i="1" s="1"/>
  <c r="C44" i="1"/>
  <c r="D44" i="1" s="1"/>
  <c r="E44" i="1" s="1"/>
  <c r="C43" i="1"/>
  <c r="D43" i="1" s="1"/>
  <c r="E43" i="1" s="1"/>
  <c r="C42" i="1"/>
  <c r="D42" i="1" s="1"/>
  <c r="E42" i="1" s="1"/>
  <c r="C41" i="1"/>
  <c r="D41" i="1" s="1"/>
  <c r="E41" i="1" s="1"/>
  <c r="C40" i="1"/>
  <c r="D40" i="1" s="1"/>
  <c r="E40" i="1" s="1"/>
  <c r="C39" i="1"/>
  <c r="D39" i="1" s="1"/>
  <c r="E39" i="1" s="1"/>
  <c r="C38" i="1"/>
  <c r="D38" i="1" s="1"/>
  <c r="E38" i="1" s="1"/>
  <c r="C37" i="1"/>
  <c r="D37" i="1" s="1"/>
  <c r="E37" i="1" s="1"/>
  <c r="C36" i="1"/>
  <c r="D36" i="1" s="1"/>
  <c r="E36" i="1" s="1"/>
  <c r="C35" i="1"/>
  <c r="D35" i="1" s="1"/>
  <c r="E35" i="1" s="1"/>
  <c r="C34" i="1"/>
  <c r="D34" i="1" s="1"/>
  <c r="E34" i="1" s="1"/>
  <c r="C33" i="1"/>
  <c r="D33" i="1" s="1"/>
  <c r="E33" i="1" s="1"/>
  <c r="C32" i="1"/>
  <c r="D32" i="1" s="1"/>
  <c r="E32" i="1" s="1"/>
  <c r="C31" i="1"/>
  <c r="D31" i="1" s="1"/>
  <c r="E31" i="1" s="1"/>
  <c r="C30" i="1"/>
  <c r="D30" i="1" s="1"/>
  <c r="E30" i="1" s="1"/>
  <c r="C29" i="1"/>
  <c r="D29" i="1" s="1"/>
  <c r="E29" i="1" s="1"/>
  <c r="C28" i="1"/>
  <c r="D28" i="1" s="1"/>
  <c r="E28" i="1" s="1"/>
  <c r="C27" i="1"/>
  <c r="D27" i="1" s="1"/>
  <c r="E27" i="1" s="1"/>
  <c r="C26" i="1"/>
  <c r="D26" i="1" s="1"/>
  <c r="E26" i="1" s="1"/>
  <c r="C25" i="1"/>
  <c r="D25" i="1" s="1"/>
  <c r="E25" i="1" s="1"/>
  <c r="C24" i="1"/>
  <c r="D24" i="1" s="1"/>
  <c r="E24" i="1" s="1"/>
  <c r="C23" i="1"/>
  <c r="D23" i="1" s="1"/>
  <c r="E23" i="1" s="1"/>
  <c r="C22" i="1"/>
  <c r="D22" i="1" s="1"/>
  <c r="E22" i="1" s="1"/>
  <c r="C21" i="1"/>
  <c r="D21" i="1" s="1"/>
  <c r="E21" i="1" s="1"/>
  <c r="C20" i="1"/>
  <c r="D20" i="1" s="1"/>
  <c r="E20" i="1" s="1"/>
  <c r="C19" i="1"/>
  <c r="D19" i="1" s="1"/>
  <c r="E19" i="1" s="1"/>
  <c r="C18" i="1"/>
  <c r="D18" i="1" s="1"/>
  <c r="E18" i="1" s="1"/>
  <c r="C17" i="1"/>
  <c r="D17" i="1" s="1"/>
  <c r="E17" i="1" s="1"/>
  <c r="C16" i="1"/>
  <c r="D16" i="1" s="1"/>
  <c r="E16" i="1" s="1"/>
  <c r="C15" i="1"/>
  <c r="D15" i="1" s="1"/>
  <c r="E15" i="1" s="1"/>
  <c r="C14" i="1"/>
  <c r="D14" i="1" s="1"/>
  <c r="E14" i="1" s="1"/>
  <c r="C13" i="1"/>
  <c r="D13" i="1" s="1"/>
  <c r="E13" i="1" s="1"/>
  <c r="C12" i="1"/>
  <c r="D12" i="1" s="1"/>
  <c r="E12" i="1" s="1"/>
  <c r="C11" i="1"/>
  <c r="D11" i="1" s="1"/>
  <c r="E11" i="1" s="1"/>
  <c r="C10" i="1"/>
  <c r="D10" i="1" s="1"/>
  <c r="E10" i="1" s="1"/>
  <c r="C9" i="1"/>
  <c r="D9" i="1" s="1"/>
  <c r="E9" i="1" s="1"/>
  <c r="C8" i="1"/>
  <c r="D8" i="1" s="1"/>
  <c r="E8" i="1" s="1"/>
  <c r="C7" i="1"/>
  <c r="D7" i="1" s="1"/>
  <c r="E7" i="1" s="1"/>
  <c r="C6" i="1"/>
  <c r="D6" i="1" s="1"/>
  <c r="E6" i="1" s="1"/>
  <c r="C5" i="1"/>
  <c r="D5" i="1" s="1"/>
  <c r="E5" i="1" s="1"/>
  <c r="I6" i="1"/>
  <c r="I5" i="1"/>
  <c r="I4" i="1"/>
</calcChain>
</file>

<file path=xl/sharedStrings.xml><?xml version="1.0" encoding="utf-8"?>
<sst xmlns="http://schemas.openxmlformats.org/spreadsheetml/2006/main" count="10" uniqueCount="10">
  <si>
    <t>MCU Freq</t>
  </si>
  <si>
    <t>Sine Samples</t>
  </si>
  <si>
    <t>Timer1</t>
  </si>
  <si>
    <t>Max CTCSS</t>
  </si>
  <si>
    <t>Min CTCSS</t>
  </si>
  <si>
    <t>Count</t>
  </si>
  <si>
    <t>Prescaler</t>
  </si>
  <si>
    <t>Desired freq</t>
  </si>
  <si>
    <t>Actual</t>
  </si>
  <si>
    <t>Error (Hz)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</si>
</sst>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Sheet1!$B$1:$B$4</c:f>
              <c:strCache>
                <c:ptCount val="4"/>
                <c:pt idx="0">
                  <c:v>2500000</c:v>
                </c:pt>
                <c:pt idx="1">
                  <c:v>32</c:v>
                </c:pt>
                <c:pt idx="2">
                  <c:v>1</c:v>
                </c:pt>
                <c:pt idx="3">
                  <c:v>Desired freq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Sheet1!$B$4:$B$46</c15:sqref>
                  </c15:fullRef>
                </c:ext>
              </c:extLst>
              <c:f>Sheet1!$B$5:$B$46</c:f>
              <c:strCache>
                <c:ptCount val="42"/>
                <c:pt idx="0">
                  <c:v>67</c:v>
                </c:pt>
                <c:pt idx="1">
                  <c:v>69.3</c:v>
                </c:pt>
                <c:pt idx="2">
                  <c:v>71.9</c:v>
                </c:pt>
                <c:pt idx="3">
                  <c:v>74.4</c:v>
                </c:pt>
                <c:pt idx="4">
                  <c:v>77</c:v>
                </c:pt>
                <c:pt idx="5">
                  <c:v>79.7</c:v>
                </c:pt>
                <c:pt idx="6">
                  <c:v>82.5</c:v>
                </c:pt>
                <c:pt idx="7">
                  <c:v>85.4</c:v>
                </c:pt>
                <c:pt idx="8">
                  <c:v>88.5</c:v>
                </c:pt>
                <c:pt idx="9">
                  <c:v>91.5</c:v>
                </c:pt>
                <c:pt idx="10">
                  <c:v>94.8</c:v>
                </c:pt>
                <c:pt idx="11">
                  <c:v>97.4</c:v>
                </c:pt>
                <c:pt idx="12">
                  <c:v>100</c:v>
                </c:pt>
                <c:pt idx="13">
                  <c:v>103.5</c:v>
                </c:pt>
                <c:pt idx="14">
                  <c:v>107.2</c:v>
                </c:pt>
                <c:pt idx="15">
                  <c:v>110.9</c:v>
                </c:pt>
                <c:pt idx="16">
                  <c:v>114.8</c:v>
                </c:pt>
                <c:pt idx="17">
                  <c:v>118.8</c:v>
                </c:pt>
                <c:pt idx="18">
                  <c:v>123</c:v>
                </c:pt>
                <c:pt idx="19">
                  <c:v>127.3</c:v>
                </c:pt>
                <c:pt idx="20">
                  <c:v>131.8</c:v>
                </c:pt>
                <c:pt idx="21">
                  <c:v>136.5</c:v>
                </c:pt>
                <c:pt idx="22">
                  <c:v>141.3</c:v>
                </c:pt>
                <c:pt idx="23">
                  <c:v>146.2</c:v>
                </c:pt>
                <c:pt idx="24">
                  <c:v>151.4</c:v>
                </c:pt>
                <c:pt idx="25">
                  <c:v>156.7</c:v>
                </c:pt>
                <c:pt idx="26">
                  <c:v>162.2</c:v>
                </c:pt>
                <c:pt idx="27">
                  <c:v>167.9</c:v>
                </c:pt>
                <c:pt idx="28">
                  <c:v>173.8</c:v>
                </c:pt>
                <c:pt idx="29">
                  <c:v>179.9</c:v>
                </c:pt>
                <c:pt idx="30">
                  <c:v>186.2</c:v>
                </c:pt>
                <c:pt idx="31">
                  <c:v>192.8</c:v>
                </c:pt>
                <c:pt idx="32">
                  <c:v>203.5</c:v>
                </c:pt>
                <c:pt idx="33">
                  <c:v>206.5</c:v>
                </c:pt>
                <c:pt idx="34">
                  <c:v>210.7</c:v>
                </c:pt>
                <c:pt idx="35">
                  <c:v>218.1</c:v>
                </c:pt>
                <c:pt idx="36">
                  <c:v>225.7</c:v>
                </c:pt>
                <c:pt idx="37">
                  <c:v>229.1</c:v>
                </c:pt>
                <c:pt idx="38">
                  <c:v>233.6</c:v>
                </c:pt>
                <c:pt idx="39">
                  <c:v>241.8</c:v>
                </c:pt>
                <c:pt idx="40">
                  <c:v>250.3</c:v>
                </c:pt>
                <c:pt idx="41">
                  <c:v>254.1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Sheet1!$B$5:$B$46</c15:sqref>
                  </c15:fullRef>
                </c:ext>
              </c:extLst>
              <c:f>Sheet1!$B$6:$B$46</c:f>
              <c:numCache>
                <c:formatCode>General</c:formatCode>
                <c:ptCount val="41"/>
                <c:pt idx="0">
                  <c:v>69.3</c:v>
                </c:pt>
                <c:pt idx="1">
                  <c:v>71.900000000000006</c:v>
                </c:pt>
                <c:pt idx="2">
                  <c:v>74.400000000000006</c:v>
                </c:pt>
                <c:pt idx="3">
                  <c:v>77</c:v>
                </c:pt>
                <c:pt idx="4">
                  <c:v>79.7</c:v>
                </c:pt>
                <c:pt idx="5">
                  <c:v>82.5</c:v>
                </c:pt>
                <c:pt idx="6">
                  <c:v>85.4</c:v>
                </c:pt>
                <c:pt idx="7">
                  <c:v>88.5</c:v>
                </c:pt>
                <c:pt idx="8">
                  <c:v>91.5</c:v>
                </c:pt>
                <c:pt idx="9">
                  <c:v>94.8</c:v>
                </c:pt>
                <c:pt idx="10">
                  <c:v>97.4</c:v>
                </c:pt>
                <c:pt idx="11">
                  <c:v>100</c:v>
                </c:pt>
                <c:pt idx="12">
                  <c:v>103.5</c:v>
                </c:pt>
                <c:pt idx="13">
                  <c:v>107.2</c:v>
                </c:pt>
                <c:pt idx="14">
                  <c:v>110.9</c:v>
                </c:pt>
                <c:pt idx="15">
                  <c:v>114.8</c:v>
                </c:pt>
                <c:pt idx="16">
                  <c:v>118.8</c:v>
                </c:pt>
                <c:pt idx="17">
                  <c:v>123</c:v>
                </c:pt>
                <c:pt idx="18">
                  <c:v>127.3</c:v>
                </c:pt>
                <c:pt idx="19">
                  <c:v>131.80000000000001</c:v>
                </c:pt>
                <c:pt idx="20">
                  <c:v>136.5</c:v>
                </c:pt>
                <c:pt idx="21">
                  <c:v>141.30000000000001</c:v>
                </c:pt>
                <c:pt idx="22">
                  <c:v>146.19999999999999</c:v>
                </c:pt>
                <c:pt idx="23">
                  <c:v>151.4</c:v>
                </c:pt>
                <c:pt idx="24">
                  <c:v>156.69999999999999</c:v>
                </c:pt>
                <c:pt idx="25">
                  <c:v>162.19999999999999</c:v>
                </c:pt>
                <c:pt idx="26">
                  <c:v>167.9</c:v>
                </c:pt>
                <c:pt idx="27">
                  <c:v>173.8</c:v>
                </c:pt>
                <c:pt idx="28">
                  <c:v>179.9</c:v>
                </c:pt>
                <c:pt idx="29">
                  <c:v>186.2</c:v>
                </c:pt>
                <c:pt idx="30">
                  <c:v>192.8</c:v>
                </c:pt>
                <c:pt idx="31">
                  <c:v>203.5</c:v>
                </c:pt>
                <c:pt idx="32">
                  <c:v>206.5</c:v>
                </c:pt>
                <c:pt idx="33">
                  <c:v>210.7</c:v>
                </c:pt>
                <c:pt idx="34">
                  <c:v>218.1</c:v>
                </c:pt>
                <c:pt idx="35">
                  <c:v>225.7</c:v>
                </c:pt>
                <c:pt idx="36">
                  <c:v>229.1</c:v>
                </c:pt>
                <c:pt idx="37">
                  <c:v>233.6</c:v>
                </c:pt>
                <c:pt idx="38">
                  <c:v>241.8</c:v>
                </c:pt>
                <c:pt idx="39">
                  <c:v>250.3</c:v>
                </c:pt>
                <c:pt idx="40">
                  <c:v>254.1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C-45D7-B337-AC86F6543F62}"/>
            </c:ext>
          </c:extLst>
        </c:ser>
        <c:ser>
          <c:idx val="3"/>
          <c:order val="1"/>
          <c:tx>
            <c:strRef>
              <c:f>Sheet1!$D$1:$D$4</c:f>
              <c:strCache>
                <c:ptCount val="4"/>
                <c:pt idx="0">
                  <c:v>2500000</c:v>
                </c:pt>
                <c:pt idx="1">
                  <c:v>32</c:v>
                </c:pt>
                <c:pt idx="2">
                  <c:v>1</c:v>
                </c:pt>
                <c:pt idx="3">
                  <c:v>Actual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Sheet1!$B$4:$B$46</c15:sqref>
                  </c15:fullRef>
                </c:ext>
              </c:extLst>
              <c:f>Sheet1!$B$5:$B$46</c:f>
              <c:strCache>
                <c:ptCount val="42"/>
                <c:pt idx="0">
                  <c:v>67</c:v>
                </c:pt>
                <c:pt idx="1">
                  <c:v>69.3</c:v>
                </c:pt>
                <c:pt idx="2">
                  <c:v>71.9</c:v>
                </c:pt>
                <c:pt idx="3">
                  <c:v>74.4</c:v>
                </c:pt>
                <c:pt idx="4">
                  <c:v>77</c:v>
                </c:pt>
                <c:pt idx="5">
                  <c:v>79.7</c:v>
                </c:pt>
                <c:pt idx="6">
                  <c:v>82.5</c:v>
                </c:pt>
                <c:pt idx="7">
                  <c:v>85.4</c:v>
                </c:pt>
                <c:pt idx="8">
                  <c:v>88.5</c:v>
                </c:pt>
                <c:pt idx="9">
                  <c:v>91.5</c:v>
                </c:pt>
                <c:pt idx="10">
                  <c:v>94.8</c:v>
                </c:pt>
                <c:pt idx="11">
                  <c:v>97.4</c:v>
                </c:pt>
                <c:pt idx="12">
                  <c:v>100</c:v>
                </c:pt>
                <c:pt idx="13">
                  <c:v>103.5</c:v>
                </c:pt>
                <c:pt idx="14">
                  <c:v>107.2</c:v>
                </c:pt>
                <c:pt idx="15">
                  <c:v>110.9</c:v>
                </c:pt>
                <c:pt idx="16">
                  <c:v>114.8</c:v>
                </c:pt>
                <c:pt idx="17">
                  <c:v>118.8</c:v>
                </c:pt>
                <c:pt idx="18">
                  <c:v>123</c:v>
                </c:pt>
                <c:pt idx="19">
                  <c:v>127.3</c:v>
                </c:pt>
                <c:pt idx="20">
                  <c:v>131.8</c:v>
                </c:pt>
                <c:pt idx="21">
                  <c:v>136.5</c:v>
                </c:pt>
                <c:pt idx="22">
                  <c:v>141.3</c:v>
                </c:pt>
                <c:pt idx="23">
                  <c:v>146.2</c:v>
                </c:pt>
                <c:pt idx="24">
                  <c:v>151.4</c:v>
                </c:pt>
                <c:pt idx="25">
                  <c:v>156.7</c:v>
                </c:pt>
                <c:pt idx="26">
                  <c:v>162.2</c:v>
                </c:pt>
                <c:pt idx="27">
                  <c:v>167.9</c:v>
                </c:pt>
                <c:pt idx="28">
                  <c:v>173.8</c:v>
                </c:pt>
                <c:pt idx="29">
                  <c:v>179.9</c:v>
                </c:pt>
                <c:pt idx="30">
                  <c:v>186.2</c:v>
                </c:pt>
                <c:pt idx="31">
                  <c:v>192.8</c:v>
                </c:pt>
                <c:pt idx="32">
                  <c:v>203.5</c:v>
                </c:pt>
                <c:pt idx="33">
                  <c:v>206.5</c:v>
                </c:pt>
                <c:pt idx="34">
                  <c:v>210.7</c:v>
                </c:pt>
                <c:pt idx="35">
                  <c:v>218.1</c:v>
                </c:pt>
                <c:pt idx="36">
                  <c:v>225.7</c:v>
                </c:pt>
                <c:pt idx="37">
                  <c:v>229.1</c:v>
                </c:pt>
                <c:pt idx="38">
                  <c:v>233.6</c:v>
                </c:pt>
                <c:pt idx="39">
                  <c:v>241.8</c:v>
                </c:pt>
                <c:pt idx="40">
                  <c:v>250.3</c:v>
                </c:pt>
                <c:pt idx="41">
                  <c:v>254.1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Sheet1!$D$5:$D$46</c15:sqref>
                  </c15:fullRef>
                </c:ext>
              </c:extLst>
              <c:f>Sheet1!$D$6:$D$46</c:f>
              <c:numCache>
                <c:formatCode>General</c:formatCode>
                <c:ptCount val="41"/>
                <c:pt idx="0">
                  <c:v>69.321206743566989</c:v>
                </c:pt>
                <c:pt idx="1">
                  <c:v>71.938305709023936</c:v>
                </c:pt>
                <c:pt idx="2">
                  <c:v>74.404761904761898</c:v>
                </c:pt>
                <c:pt idx="3">
                  <c:v>77.046351084812628</c:v>
                </c:pt>
                <c:pt idx="4">
                  <c:v>79.719387755102048</c:v>
                </c:pt>
                <c:pt idx="5">
                  <c:v>82.584566596194506</c:v>
                </c:pt>
                <c:pt idx="6">
                  <c:v>85.47592997811816</c:v>
                </c:pt>
                <c:pt idx="7">
                  <c:v>88.577097505668931</c:v>
                </c:pt>
                <c:pt idx="8">
                  <c:v>91.588511137162953</c:v>
                </c:pt>
                <c:pt idx="9">
                  <c:v>94.8118932038835</c:v>
                </c:pt>
                <c:pt idx="10">
                  <c:v>97.412718204488783</c:v>
                </c:pt>
                <c:pt idx="11">
                  <c:v>100.03201024327785</c:v>
                </c:pt>
                <c:pt idx="12">
                  <c:v>103.61405835543766</c:v>
                </c:pt>
                <c:pt idx="13">
                  <c:v>107.31456043956044</c:v>
                </c:pt>
                <c:pt idx="14">
                  <c:v>110.97301136363636</c:v>
                </c:pt>
                <c:pt idx="15">
                  <c:v>114.88970588235294</c:v>
                </c:pt>
                <c:pt idx="16">
                  <c:v>118.91171993911721</c:v>
                </c:pt>
                <c:pt idx="17">
                  <c:v>123.03149606299213</c:v>
                </c:pt>
                <c:pt idx="18">
                  <c:v>127.44698205546493</c:v>
                </c:pt>
                <c:pt idx="19">
                  <c:v>131.96790540540542</c:v>
                </c:pt>
                <c:pt idx="20">
                  <c:v>136.58216783216784</c:v>
                </c:pt>
                <c:pt idx="21">
                  <c:v>141.53079710144928</c:v>
                </c:pt>
                <c:pt idx="22">
                  <c:v>146.30149812734084</c:v>
                </c:pt>
                <c:pt idx="23">
                  <c:v>151.40503875968992</c:v>
                </c:pt>
                <c:pt idx="24">
                  <c:v>156.87751004016064</c:v>
                </c:pt>
                <c:pt idx="25">
                  <c:v>162.42203742203742</c:v>
                </c:pt>
                <c:pt idx="26">
                  <c:v>168.01075268817203</c:v>
                </c:pt>
                <c:pt idx="27">
                  <c:v>173.99777282850781</c:v>
                </c:pt>
                <c:pt idx="28">
                  <c:v>180.0115207373272</c:v>
                </c:pt>
                <c:pt idx="29">
                  <c:v>186.45584725536992</c:v>
                </c:pt>
                <c:pt idx="30">
                  <c:v>192.90123456790124</c:v>
                </c:pt>
                <c:pt idx="31">
                  <c:v>203.98172323759792</c:v>
                </c:pt>
                <c:pt idx="32">
                  <c:v>206.67989417989418</c:v>
                </c:pt>
                <c:pt idx="33">
                  <c:v>211.14864864864865</c:v>
                </c:pt>
                <c:pt idx="34">
                  <c:v>218.22625698324023</c:v>
                </c:pt>
                <c:pt idx="35">
                  <c:v>225.79479768786126</c:v>
                </c:pt>
                <c:pt idx="36">
                  <c:v>229.10557184750732</c:v>
                </c:pt>
                <c:pt idx="37">
                  <c:v>233.90718562874252</c:v>
                </c:pt>
                <c:pt idx="38">
                  <c:v>241.87306501547988</c:v>
                </c:pt>
                <c:pt idx="39">
                  <c:v>250.40064102564102</c:v>
                </c:pt>
                <c:pt idx="40">
                  <c:v>254.47882736156353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DC-45D7-B337-AC86F6543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7141768"/>
        <c:axId val="867135864"/>
      </c:barChart>
      <c:catAx>
        <c:axId val="867141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135864"/>
        <c:crosses val="autoZero"/>
        <c:auto val="1"/>
        <c:lblAlgn val="ctr"/>
        <c:lblOffset val="100"/>
        <c:noMultiLvlLbl val="0"/>
      </c:catAx>
      <c:valAx>
        <c:axId val="86713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141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Error (Hz)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Sheet1!$B$4:$B$46</c15:sqref>
                  </c15:fullRef>
                </c:ext>
              </c:extLst>
              <c:f>Sheet1!$B$5:$B$46</c:f>
              <c:strCache>
                <c:ptCount val="42"/>
                <c:pt idx="0">
                  <c:v>67</c:v>
                </c:pt>
                <c:pt idx="1">
                  <c:v>69.3</c:v>
                </c:pt>
                <c:pt idx="2">
                  <c:v>71.9</c:v>
                </c:pt>
                <c:pt idx="3">
                  <c:v>74.4</c:v>
                </c:pt>
                <c:pt idx="4">
                  <c:v>77</c:v>
                </c:pt>
                <c:pt idx="5">
                  <c:v>79.7</c:v>
                </c:pt>
                <c:pt idx="6">
                  <c:v>82.5</c:v>
                </c:pt>
                <c:pt idx="7">
                  <c:v>85.4</c:v>
                </c:pt>
                <c:pt idx="8">
                  <c:v>88.5</c:v>
                </c:pt>
                <c:pt idx="9">
                  <c:v>91.5</c:v>
                </c:pt>
                <c:pt idx="10">
                  <c:v>94.8</c:v>
                </c:pt>
                <c:pt idx="11">
                  <c:v>97.4</c:v>
                </c:pt>
                <c:pt idx="12">
                  <c:v>100</c:v>
                </c:pt>
                <c:pt idx="13">
                  <c:v>103.5</c:v>
                </c:pt>
                <c:pt idx="14">
                  <c:v>107.2</c:v>
                </c:pt>
                <c:pt idx="15">
                  <c:v>110.9</c:v>
                </c:pt>
                <c:pt idx="16">
                  <c:v>114.8</c:v>
                </c:pt>
                <c:pt idx="17">
                  <c:v>118.8</c:v>
                </c:pt>
                <c:pt idx="18">
                  <c:v>123</c:v>
                </c:pt>
                <c:pt idx="19">
                  <c:v>127.3</c:v>
                </c:pt>
                <c:pt idx="20">
                  <c:v>131.8</c:v>
                </c:pt>
                <c:pt idx="21">
                  <c:v>136.5</c:v>
                </c:pt>
                <c:pt idx="22">
                  <c:v>141.3</c:v>
                </c:pt>
                <c:pt idx="23">
                  <c:v>146.2</c:v>
                </c:pt>
                <c:pt idx="24">
                  <c:v>151.4</c:v>
                </c:pt>
                <c:pt idx="25">
                  <c:v>156.7</c:v>
                </c:pt>
                <c:pt idx="26">
                  <c:v>162.2</c:v>
                </c:pt>
                <c:pt idx="27">
                  <c:v>167.9</c:v>
                </c:pt>
                <c:pt idx="28">
                  <c:v>173.8</c:v>
                </c:pt>
                <c:pt idx="29">
                  <c:v>179.9</c:v>
                </c:pt>
                <c:pt idx="30">
                  <c:v>186.2</c:v>
                </c:pt>
                <c:pt idx="31">
                  <c:v>192.8</c:v>
                </c:pt>
                <c:pt idx="32">
                  <c:v>203.5</c:v>
                </c:pt>
                <c:pt idx="33">
                  <c:v>206.5</c:v>
                </c:pt>
                <c:pt idx="34">
                  <c:v>210.7</c:v>
                </c:pt>
                <c:pt idx="35">
                  <c:v>218.1</c:v>
                </c:pt>
                <c:pt idx="36">
                  <c:v>225.7</c:v>
                </c:pt>
                <c:pt idx="37">
                  <c:v>229.1</c:v>
                </c:pt>
                <c:pt idx="38">
                  <c:v>233.6</c:v>
                </c:pt>
                <c:pt idx="39">
                  <c:v>241.8</c:v>
                </c:pt>
                <c:pt idx="40">
                  <c:v>250.3</c:v>
                </c:pt>
                <c:pt idx="41">
                  <c:v>254.1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Sheet1!$E$5:$E$46</c15:sqref>
                  </c15:fullRef>
                </c:ext>
              </c:extLst>
              <c:f>Sheet1!$E$6:$E$46</c:f>
              <c:numCache>
                <c:formatCode>General</c:formatCode>
                <c:ptCount val="41"/>
                <c:pt idx="0">
                  <c:v>2.1206743566992259E-2</c:v>
                </c:pt>
                <c:pt idx="1">
                  <c:v>3.830570902393049E-2</c:v>
                </c:pt>
                <c:pt idx="2">
                  <c:v>4.7619047618923105E-3</c:v>
                </c:pt>
                <c:pt idx="3">
                  <c:v>4.6351084812627619E-2</c:v>
                </c:pt>
                <c:pt idx="4">
                  <c:v>1.9387755102044935E-2</c:v>
                </c:pt>
                <c:pt idx="5">
                  <c:v>8.4566596194505905E-2</c:v>
                </c:pt>
                <c:pt idx="6">
                  <c:v>7.592997811815394E-2</c:v>
                </c:pt>
                <c:pt idx="7">
                  <c:v>7.7097505668930921E-2</c:v>
                </c:pt>
                <c:pt idx="8">
                  <c:v>8.8511137162953446E-2</c:v>
                </c:pt>
                <c:pt idx="9">
                  <c:v>1.1893203883502679E-2</c:v>
                </c:pt>
                <c:pt idx="10">
                  <c:v>1.2718204488777474E-2</c:v>
                </c:pt>
                <c:pt idx="11">
                  <c:v>3.2010243277852624E-2</c:v>
                </c:pt>
                <c:pt idx="12">
                  <c:v>0.11405835543766329</c:v>
                </c:pt>
                <c:pt idx="13">
                  <c:v>0.11456043956043516</c:v>
                </c:pt>
                <c:pt idx="14">
                  <c:v>7.3011363636354076E-2</c:v>
                </c:pt>
                <c:pt idx="15">
                  <c:v>8.9705882352944855E-2</c:v>
                </c:pt>
                <c:pt idx="16">
                  <c:v>0.1117199391172079</c:v>
                </c:pt>
                <c:pt idx="17">
                  <c:v>3.1496062992133034E-2</c:v>
                </c:pt>
                <c:pt idx="18">
                  <c:v>0.1469820554649317</c:v>
                </c:pt>
                <c:pt idx="19">
                  <c:v>0.16790540540540633</c:v>
                </c:pt>
                <c:pt idx="20">
                  <c:v>8.2167832167840515E-2</c:v>
                </c:pt>
                <c:pt idx="21">
                  <c:v>0.23079710144926935</c:v>
                </c:pt>
                <c:pt idx="22">
                  <c:v>0.10149812734084662</c:v>
                </c:pt>
                <c:pt idx="23">
                  <c:v>5.0387596899099663E-3</c:v>
                </c:pt>
                <c:pt idx="24">
                  <c:v>0.17751004016065508</c:v>
                </c:pt>
                <c:pt idx="25">
                  <c:v>0.22203742203743104</c:v>
                </c:pt>
                <c:pt idx="26">
                  <c:v>0.11075268817202755</c:v>
                </c:pt>
                <c:pt idx="27">
                  <c:v>0.19777282850779443</c:v>
                </c:pt>
                <c:pt idx="28">
                  <c:v>0.11152073732719714</c:v>
                </c:pt>
                <c:pt idx="29">
                  <c:v>0.25584725536992892</c:v>
                </c:pt>
                <c:pt idx="30">
                  <c:v>0.10123456790122987</c:v>
                </c:pt>
                <c:pt idx="31">
                  <c:v>0.4817232375979188</c:v>
                </c:pt>
                <c:pt idx="32">
                  <c:v>0.17989417989417689</c:v>
                </c:pt>
                <c:pt idx="33">
                  <c:v>0.44864864864865694</c:v>
                </c:pt>
                <c:pt idx="34">
                  <c:v>0.12625698324023915</c:v>
                </c:pt>
                <c:pt idx="35">
                  <c:v>9.4797687861273516E-2</c:v>
                </c:pt>
                <c:pt idx="36">
                  <c:v>5.5718475073263107E-3</c:v>
                </c:pt>
                <c:pt idx="37">
                  <c:v>0.30718562874253053</c:v>
                </c:pt>
                <c:pt idx="38">
                  <c:v>7.3065015479869544E-2</c:v>
                </c:pt>
                <c:pt idx="39">
                  <c:v>0.10064102564101063</c:v>
                </c:pt>
                <c:pt idx="40">
                  <c:v>0.37882736156353758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3A-43C3-99B9-FD7D69C0E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3483952"/>
        <c:axId val="873482312"/>
      </c:lineChart>
      <c:catAx>
        <c:axId val="87348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482312"/>
        <c:crosses val="autoZero"/>
        <c:auto val="1"/>
        <c:lblAlgn val="ctr"/>
        <c:lblOffset val="100"/>
        <c:noMultiLvlLbl val="0"/>
      </c:catAx>
      <c:valAx>
        <c:axId val="87348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48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1747112"/>
        <c:axId val="921742848"/>
      </c:barChart>
      <c:catAx>
        <c:axId val="921747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742848"/>
        <c:crosses val="autoZero"/>
        <c:auto val="1"/>
        <c:lblAlgn val="ctr"/>
        <c:lblOffset val="100"/>
        <c:noMultiLvlLbl val="0"/>
      </c:catAx>
      <c:valAx>
        <c:axId val="92174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747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Sheet2!$A$1:$A$16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Sheet2!$B$1:$B$16</c:f>
              <c:numCache>
                <c:formatCode>0.00</c:formatCode>
                <c:ptCount val="16"/>
                <c:pt idx="0">
                  <c:v>0</c:v>
                </c:pt>
                <c:pt idx="1">
                  <c:v>0.19509032201612825</c:v>
                </c:pt>
                <c:pt idx="2">
                  <c:v>0.38268343236508978</c:v>
                </c:pt>
                <c:pt idx="3">
                  <c:v>0.55557023301960218</c:v>
                </c:pt>
                <c:pt idx="4">
                  <c:v>0.70710678118654746</c:v>
                </c:pt>
                <c:pt idx="5">
                  <c:v>0.83146961230254524</c:v>
                </c:pt>
                <c:pt idx="6">
                  <c:v>0.92387953251128674</c:v>
                </c:pt>
                <c:pt idx="7">
                  <c:v>0.98078528040323043</c:v>
                </c:pt>
                <c:pt idx="8">
                  <c:v>1</c:v>
                </c:pt>
                <c:pt idx="9">
                  <c:v>0.98078528040323043</c:v>
                </c:pt>
                <c:pt idx="10">
                  <c:v>0.92387953251128674</c:v>
                </c:pt>
                <c:pt idx="11">
                  <c:v>0.83146961230254546</c:v>
                </c:pt>
                <c:pt idx="12">
                  <c:v>0.70710678118654757</c:v>
                </c:pt>
                <c:pt idx="13">
                  <c:v>0.55557023301960218</c:v>
                </c:pt>
                <c:pt idx="14">
                  <c:v>0.38268343236508989</c:v>
                </c:pt>
                <c:pt idx="15">
                  <c:v>0.19509032201612861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EA-4C7F-AC49-ED1A506F8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0484312"/>
        <c:axId val="960485624"/>
      </c:lineChart>
      <c:catAx>
        <c:axId val="960484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485624"/>
        <c:crosses val="autoZero"/>
        <c:auto val="1"/>
        <c:lblAlgn val="ctr"/>
        <c:lblOffset val="100"/>
        <c:noMultiLvlLbl val="0"/>
      </c:catAx>
      <c:valAx>
        <c:axId val="96048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484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409575</xdr:colOff>
      <xdr:row>3</xdr:row>
      <xdr:rowOff>100012</xdr:rowOff>
    </xdr:from>
    <xdr:to>
      <xdr:col>20</xdr:col>
      <xdr:colOff>219075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66D09F-EFD5-87CF-2C2B-EA9C55F68F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133349</xdr:colOff>
      <xdr:row>26</xdr:row>
      <xdr:rowOff>0</xdr:rowOff>
    </xdr:from>
    <xdr:to>
      <xdr:col>20</xdr:col>
      <xdr:colOff>238124</xdr:colOff>
      <xdr:row>40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A561B9-540E-BD83-D962-42742F779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490537</xdr:colOff>
      <xdr:row>6</xdr:row>
      <xdr:rowOff>80962</xdr:rowOff>
    </xdr:from>
    <xdr:to>
      <xdr:col>14</xdr:col>
      <xdr:colOff>185737</xdr:colOff>
      <xdr:row>20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1CB192-6CD9-8073-1B94-34A870352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490537</xdr:colOff>
      <xdr:row>6</xdr:row>
      <xdr:rowOff>80961</xdr:rowOff>
    </xdr:from>
    <xdr:to>
      <xdr:col>19</xdr:col>
      <xdr:colOff>163286</xdr:colOff>
      <xdr:row>30</xdr:row>
      <xdr:rowOff>176893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EF4288-FDF3-A768-5C03-6E7E911E0A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35B2A-A7DA-479E-A4D8-134EF639F4B8}">
  <dimension ref="A1:I46"/>
  <sheetViews>
    <sheetView tabSelected="1" workbookViewId="0">
      <selection activeCell="D6" sqref="D6"/>
    </sheetView>
  </sheetViews>
  <sheetFormatPr defaultRowHeight="15" x14ac:dyDescent="0.25"/>
  <cols>
    <col min="1" max="2" width="13.28515625" customWidth="1"/>
    <col min="7" max="7" width="11.42578125" customWidth="1"/>
    <col min="9" max="9" width="11.140625" customWidth="1"/>
  </cols>
  <sheetData>
    <row r="1" spans="1:9" x14ac:dyDescent="0.25">
      <c r="A1" t="s">
        <v>0</v>
      </c>
      <c r="B1">
        <v>2500000</v>
      </c>
      <c r="I1" t="s">
        <v>5</v>
      </c>
    </row>
    <row r="2" spans="1:9" x14ac:dyDescent="0.25">
      <c r="A2" t="s">
        <v>1</v>
      </c>
      <c r="B2">
        <v>32</v>
      </c>
    </row>
    <row r="3" spans="1:9" x14ac:dyDescent="0.25">
      <c r="A3" t="s">
        <v>6</v>
      </c>
      <c r="B3">
        <v>1</v>
      </c>
    </row>
    <row r="4" spans="1:9" x14ac:dyDescent="0.25">
      <c r="B4" t="s">
        <v>7</v>
      </c>
      <c r="C4" t="s">
        <v>2</v>
      </c>
      <c r="D4" t="s">
        <v>8</v>
      </c>
      <c r="E4" t="s">
        <v>9</v>
      </c>
      <c r="G4" t="s">
        <v>3</v>
      </c>
      <c r="H4">
        <v>254.1</v>
      </c>
      <c r="I4" s="3">
        <f>$B$1/H4/$B$2/$B$3</f>
        <v>307.45769382133017</v>
      </c>
    </row>
    <row r="5" spans="1:9" x14ac:dyDescent="0.25">
      <c r="A5">
        <v>0</v>
      </c>
      <c r="B5">
        <v>67</v>
      </c>
      <c r="C5" s="2">
        <f>FLOOR($B$1/B5/$B$2/$B$3,1)</f>
        <v>1166</v>
      </c>
      <c r="D5">
        <f>$B$1/($B$3*$B$2*C5)</f>
        <v>67.002572898799315</v>
      </c>
      <c r="E5">
        <f>D5-B5</f>
        <v>2.5728987993147712E-3</v>
      </c>
      <c r="G5" t="s">
        <v>4</v>
      </c>
      <c r="H5">
        <v>67</v>
      </c>
      <c r="I5" s="3">
        <f>$B$1/H5/$B$2/$B$3</f>
        <v>1166.044776119403</v>
      </c>
    </row>
    <row r="6" spans="1:9" x14ac:dyDescent="0.25">
      <c r="A6">
        <v>1</v>
      </c>
      <c r="B6">
        <v>69.3</v>
      </c>
      <c r="C6" s="2">
        <f t="shared" ref="C6:C46" si="0">FLOOR($B$1/B6/$B$2/$B$3,1)</f>
        <v>1127</v>
      </c>
      <c r="D6">
        <f t="shared" ref="D6:D46" si="1">$B$1/($B$3*$B$2*C6)</f>
        <v>69.321206743566989</v>
      </c>
      <c r="E6">
        <f t="shared" ref="E6:E46" si="2">D6-B6</f>
        <v>2.1206743566992259E-2</v>
      </c>
      <c r="H6">
        <v>69.3</v>
      </c>
      <c r="I6" s="3">
        <f>$B$1/H6/$B$2/$B$3</f>
        <v>1127.3448773448774</v>
      </c>
    </row>
    <row r="7" spans="1:9" x14ac:dyDescent="0.25">
      <c r="A7">
        <v>2</v>
      </c>
      <c r="B7">
        <v>71.900000000000006</v>
      </c>
      <c r="C7" s="2">
        <f t="shared" si="0"/>
        <v>1086</v>
      </c>
      <c r="D7">
        <f t="shared" si="1"/>
        <v>71.938305709023936</v>
      </c>
      <c r="E7">
        <f t="shared" si="2"/>
        <v>3.830570902393049E-2</v>
      </c>
    </row>
    <row r="8" spans="1:9" x14ac:dyDescent="0.25">
      <c r="A8">
        <v>3</v>
      </c>
      <c r="B8">
        <v>74.400000000000006</v>
      </c>
      <c r="C8" s="2">
        <f t="shared" si="0"/>
        <v>1050</v>
      </c>
      <c r="D8">
        <f t="shared" si="1"/>
        <v>74.404761904761898</v>
      </c>
      <c r="E8">
        <f t="shared" si="2"/>
        <v>4.7619047618923105E-3</v>
      </c>
    </row>
    <row r="9" spans="1:9" x14ac:dyDescent="0.25">
      <c r="A9">
        <v>4</v>
      </c>
      <c r="B9">
        <v>77</v>
      </c>
      <c r="C9" s="2">
        <f t="shared" si="0"/>
        <v>1014</v>
      </c>
      <c r="D9">
        <f t="shared" si="1"/>
        <v>77.046351084812628</v>
      </c>
      <c r="E9">
        <f t="shared" si="2"/>
        <v>4.6351084812627619E-2</v>
      </c>
    </row>
    <row r="10" spans="1:9" x14ac:dyDescent="0.25">
      <c r="A10">
        <v>5</v>
      </c>
      <c r="B10">
        <v>79.7</v>
      </c>
      <c r="C10" s="2">
        <f t="shared" si="0"/>
        <v>980</v>
      </c>
      <c r="D10">
        <f t="shared" si="1"/>
        <v>79.719387755102048</v>
      </c>
      <c r="E10">
        <f t="shared" si="2"/>
        <v>1.9387755102044935E-2</v>
      </c>
    </row>
    <row r="11" spans="1:9" x14ac:dyDescent="0.25">
      <c r="A11">
        <v>6</v>
      </c>
      <c r="B11">
        <v>82.5</v>
      </c>
      <c r="C11" s="2">
        <f t="shared" si="0"/>
        <v>946</v>
      </c>
      <c r="D11">
        <f t="shared" si="1"/>
        <v>82.584566596194506</v>
      </c>
      <c r="E11">
        <f t="shared" si="2"/>
        <v>8.4566596194505905E-2</v>
      </c>
    </row>
    <row r="12" spans="1:9" x14ac:dyDescent="0.25">
      <c r="A12">
        <v>7</v>
      </c>
      <c r="B12">
        <v>85.4</v>
      </c>
      <c r="C12" s="2">
        <f t="shared" si="0"/>
        <v>914</v>
      </c>
      <c r="D12">
        <f t="shared" si="1"/>
        <v>85.47592997811816</v>
      </c>
      <c r="E12">
        <f t="shared" si="2"/>
        <v>7.592997811815394E-2</v>
      </c>
    </row>
    <row r="13" spans="1:9" x14ac:dyDescent="0.25">
      <c r="A13">
        <v>8</v>
      </c>
      <c r="B13">
        <v>88.5</v>
      </c>
      <c r="C13" s="2">
        <f t="shared" si="0"/>
        <v>882</v>
      </c>
      <c r="D13">
        <f t="shared" si="1"/>
        <v>88.577097505668931</v>
      </c>
      <c r="E13">
        <f t="shared" si="2"/>
        <v>7.7097505668930921E-2</v>
      </c>
    </row>
    <row r="14" spans="1:9" x14ac:dyDescent="0.25">
      <c r="A14">
        <v>9</v>
      </c>
      <c r="B14">
        <v>91.5</v>
      </c>
      <c r="C14" s="2">
        <f t="shared" si="0"/>
        <v>853</v>
      </c>
      <c r="D14">
        <f t="shared" si="1"/>
        <v>91.588511137162953</v>
      </c>
      <c r="E14">
        <f t="shared" si="2"/>
        <v>8.8511137162953446E-2</v>
      </c>
    </row>
    <row r="15" spans="1:9" x14ac:dyDescent="0.25">
      <c r="A15">
        <v>10</v>
      </c>
      <c r="B15">
        <v>94.8</v>
      </c>
      <c r="C15" s="2">
        <f t="shared" si="0"/>
        <v>824</v>
      </c>
      <c r="D15">
        <f t="shared" si="1"/>
        <v>94.8118932038835</v>
      </c>
      <c r="E15">
        <f t="shared" si="2"/>
        <v>1.1893203883502679E-2</v>
      </c>
    </row>
    <row r="16" spans="1:9" x14ac:dyDescent="0.25">
      <c r="A16">
        <v>11</v>
      </c>
      <c r="B16">
        <v>97.4</v>
      </c>
      <c r="C16" s="2">
        <f t="shared" si="0"/>
        <v>802</v>
      </c>
      <c r="D16">
        <f t="shared" si="1"/>
        <v>97.412718204488783</v>
      </c>
      <c r="E16">
        <f t="shared" si="2"/>
        <v>1.2718204488777474E-2</v>
      </c>
    </row>
    <row r="17" spans="1:5" x14ac:dyDescent="0.25">
      <c r="A17">
        <v>12</v>
      </c>
      <c r="B17">
        <v>100</v>
      </c>
      <c r="C17" s="2">
        <f t="shared" si="0"/>
        <v>781</v>
      </c>
      <c r="D17">
        <f t="shared" si="1"/>
        <v>100.03201024327785</v>
      </c>
      <c r="E17">
        <f t="shared" si="2"/>
        <v>3.2010243277852624E-2</v>
      </c>
    </row>
    <row r="18" spans="1:5" x14ac:dyDescent="0.25">
      <c r="A18">
        <v>13</v>
      </c>
      <c r="B18">
        <v>103.5</v>
      </c>
      <c r="C18" s="2">
        <f t="shared" si="0"/>
        <v>754</v>
      </c>
      <c r="D18">
        <f t="shared" si="1"/>
        <v>103.61405835543766</v>
      </c>
      <c r="E18">
        <f t="shared" si="2"/>
        <v>0.11405835543766329</v>
      </c>
    </row>
    <row r="19" spans="1:5" x14ac:dyDescent="0.25">
      <c r="A19">
        <v>14</v>
      </c>
      <c r="B19">
        <v>107.2</v>
      </c>
      <c r="C19" s="2">
        <f t="shared" si="0"/>
        <v>728</v>
      </c>
      <c r="D19">
        <f t="shared" si="1"/>
        <v>107.31456043956044</v>
      </c>
      <c r="E19">
        <f t="shared" si="2"/>
        <v>0.11456043956043516</v>
      </c>
    </row>
    <row r="20" spans="1:5" x14ac:dyDescent="0.25">
      <c r="A20">
        <v>15</v>
      </c>
      <c r="B20">
        <v>110.9</v>
      </c>
      <c r="C20" s="2">
        <f t="shared" si="0"/>
        <v>704</v>
      </c>
      <c r="D20">
        <f t="shared" si="1"/>
        <v>110.97301136363636</v>
      </c>
      <c r="E20">
        <f t="shared" si="2"/>
        <v>7.3011363636354076E-2</v>
      </c>
    </row>
    <row r="21" spans="1:5" x14ac:dyDescent="0.25">
      <c r="A21">
        <v>16</v>
      </c>
      <c r="B21">
        <v>114.8</v>
      </c>
      <c r="C21" s="2">
        <f t="shared" si="0"/>
        <v>680</v>
      </c>
      <c r="D21">
        <f t="shared" si="1"/>
        <v>114.88970588235294</v>
      </c>
      <c r="E21">
        <f t="shared" si="2"/>
        <v>8.9705882352944855E-2</v>
      </c>
    </row>
    <row r="22" spans="1:5" x14ac:dyDescent="0.25">
      <c r="A22">
        <v>17</v>
      </c>
      <c r="B22">
        <v>118.8</v>
      </c>
      <c r="C22" s="2">
        <f t="shared" si="0"/>
        <v>657</v>
      </c>
      <c r="D22">
        <f t="shared" si="1"/>
        <v>118.91171993911721</v>
      </c>
      <c r="E22">
        <f t="shared" si="2"/>
        <v>0.1117199391172079</v>
      </c>
    </row>
    <row r="23" spans="1:5" x14ac:dyDescent="0.25">
      <c r="A23">
        <v>18</v>
      </c>
      <c r="B23">
        <v>123</v>
      </c>
      <c r="C23" s="2">
        <f t="shared" si="0"/>
        <v>635</v>
      </c>
      <c r="D23">
        <f t="shared" si="1"/>
        <v>123.03149606299213</v>
      </c>
      <c r="E23">
        <f t="shared" si="2"/>
        <v>3.1496062992133034E-2</v>
      </c>
    </row>
    <row r="24" spans="1:5" x14ac:dyDescent="0.25">
      <c r="A24">
        <v>19</v>
      </c>
      <c r="B24">
        <v>127.3</v>
      </c>
      <c r="C24" s="2">
        <f t="shared" si="0"/>
        <v>613</v>
      </c>
      <c r="D24">
        <f t="shared" si="1"/>
        <v>127.44698205546493</v>
      </c>
      <c r="E24">
        <f t="shared" si="2"/>
        <v>0.1469820554649317</v>
      </c>
    </row>
    <row r="25" spans="1:5" x14ac:dyDescent="0.25">
      <c r="A25">
        <v>20</v>
      </c>
      <c r="B25">
        <v>131.80000000000001</v>
      </c>
      <c r="C25" s="2">
        <f t="shared" si="0"/>
        <v>592</v>
      </c>
      <c r="D25">
        <f t="shared" si="1"/>
        <v>131.96790540540542</v>
      </c>
      <c r="E25">
        <f t="shared" si="2"/>
        <v>0.16790540540540633</v>
      </c>
    </row>
    <row r="26" spans="1:5" x14ac:dyDescent="0.25">
      <c r="A26">
        <v>21</v>
      </c>
      <c r="B26">
        <v>136.5</v>
      </c>
      <c r="C26" s="2">
        <f t="shared" si="0"/>
        <v>572</v>
      </c>
      <c r="D26">
        <f t="shared" si="1"/>
        <v>136.58216783216784</v>
      </c>
      <c r="E26">
        <f t="shared" si="2"/>
        <v>8.2167832167840515E-2</v>
      </c>
    </row>
    <row r="27" spans="1:5" x14ac:dyDescent="0.25">
      <c r="A27">
        <v>22</v>
      </c>
      <c r="B27">
        <v>141.30000000000001</v>
      </c>
      <c r="C27" s="2">
        <f t="shared" si="0"/>
        <v>552</v>
      </c>
      <c r="D27">
        <f t="shared" si="1"/>
        <v>141.53079710144928</v>
      </c>
      <c r="E27">
        <f t="shared" si="2"/>
        <v>0.23079710144926935</v>
      </c>
    </row>
    <row r="28" spans="1:5" x14ac:dyDescent="0.25">
      <c r="A28">
        <v>23</v>
      </c>
      <c r="B28">
        <v>146.19999999999999</v>
      </c>
      <c r="C28" s="2">
        <f t="shared" si="0"/>
        <v>534</v>
      </c>
      <c r="D28">
        <f t="shared" si="1"/>
        <v>146.30149812734084</v>
      </c>
      <c r="E28">
        <f t="shared" si="2"/>
        <v>0.10149812734084662</v>
      </c>
    </row>
    <row r="29" spans="1:5" x14ac:dyDescent="0.25">
      <c r="A29">
        <v>24</v>
      </c>
      <c r="B29">
        <v>151.4</v>
      </c>
      <c r="C29" s="2">
        <f t="shared" si="0"/>
        <v>516</v>
      </c>
      <c r="D29">
        <f t="shared" si="1"/>
        <v>151.40503875968992</v>
      </c>
      <c r="E29">
        <f t="shared" si="2"/>
        <v>5.0387596899099663E-3</v>
      </c>
    </row>
    <row r="30" spans="1:5" x14ac:dyDescent="0.25">
      <c r="A30">
        <v>25</v>
      </c>
      <c r="B30">
        <v>156.69999999999999</v>
      </c>
      <c r="C30" s="2">
        <f t="shared" si="0"/>
        <v>498</v>
      </c>
      <c r="D30">
        <f t="shared" si="1"/>
        <v>156.87751004016064</v>
      </c>
      <c r="E30">
        <f t="shared" si="2"/>
        <v>0.17751004016065508</v>
      </c>
    </row>
    <row r="31" spans="1:5" x14ac:dyDescent="0.25">
      <c r="A31">
        <v>26</v>
      </c>
      <c r="B31">
        <v>162.19999999999999</v>
      </c>
      <c r="C31" s="2">
        <f t="shared" si="0"/>
        <v>481</v>
      </c>
      <c r="D31">
        <f t="shared" si="1"/>
        <v>162.42203742203742</v>
      </c>
      <c r="E31">
        <f t="shared" si="2"/>
        <v>0.22203742203743104</v>
      </c>
    </row>
    <row r="32" spans="1:5" x14ac:dyDescent="0.25">
      <c r="A32">
        <v>27</v>
      </c>
      <c r="B32">
        <v>167.9</v>
      </c>
      <c r="C32" s="2">
        <f t="shared" si="0"/>
        <v>465</v>
      </c>
      <c r="D32">
        <f t="shared" si="1"/>
        <v>168.01075268817203</v>
      </c>
      <c r="E32">
        <f t="shared" si="2"/>
        <v>0.11075268817202755</v>
      </c>
    </row>
    <row r="33" spans="1:5" x14ac:dyDescent="0.25">
      <c r="A33">
        <v>28</v>
      </c>
      <c r="B33">
        <v>173.8</v>
      </c>
      <c r="C33" s="2">
        <f t="shared" si="0"/>
        <v>449</v>
      </c>
      <c r="D33">
        <f t="shared" si="1"/>
        <v>173.99777282850781</v>
      </c>
      <c r="E33">
        <f t="shared" si="2"/>
        <v>0.19777282850779443</v>
      </c>
    </row>
    <row r="34" spans="1:5" x14ac:dyDescent="0.25">
      <c r="A34">
        <v>29</v>
      </c>
      <c r="B34">
        <v>179.9</v>
      </c>
      <c r="C34" s="2">
        <f t="shared" si="0"/>
        <v>434</v>
      </c>
      <c r="D34">
        <f t="shared" si="1"/>
        <v>180.0115207373272</v>
      </c>
      <c r="E34">
        <f t="shared" si="2"/>
        <v>0.11152073732719714</v>
      </c>
    </row>
    <row r="35" spans="1:5" x14ac:dyDescent="0.25">
      <c r="A35">
        <v>30</v>
      </c>
      <c r="B35">
        <v>186.2</v>
      </c>
      <c r="C35" s="2">
        <f t="shared" si="0"/>
        <v>419</v>
      </c>
      <c r="D35">
        <f t="shared" si="1"/>
        <v>186.45584725536992</v>
      </c>
      <c r="E35">
        <f t="shared" si="2"/>
        <v>0.25584725536992892</v>
      </c>
    </row>
    <row r="36" spans="1:5" x14ac:dyDescent="0.25">
      <c r="A36">
        <v>31</v>
      </c>
      <c r="B36">
        <v>192.8</v>
      </c>
      <c r="C36" s="2">
        <f t="shared" si="0"/>
        <v>405</v>
      </c>
      <c r="D36">
        <f t="shared" si="1"/>
        <v>192.90123456790124</v>
      </c>
      <c r="E36">
        <f t="shared" si="2"/>
        <v>0.10123456790122987</v>
      </c>
    </row>
    <row r="37" spans="1:5" x14ac:dyDescent="0.25">
      <c r="A37">
        <v>32</v>
      </c>
      <c r="B37">
        <v>203.5</v>
      </c>
      <c r="C37" s="2">
        <f t="shared" si="0"/>
        <v>383</v>
      </c>
      <c r="D37">
        <f t="shared" si="1"/>
        <v>203.98172323759792</v>
      </c>
      <c r="E37">
        <f t="shared" si="2"/>
        <v>0.4817232375979188</v>
      </c>
    </row>
    <row r="38" spans="1:5" x14ac:dyDescent="0.25">
      <c r="A38">
        <v>33</v>
      </c>
      <c r="B38">
        <v>206.5</v>
      </c>
      <c r="C38" s="2">
        <f t="shared" si="0"/>
        <v>378</v>
      </c>
      <c r="D38">
        <f t="shared" si="1"/>
        <v>206.67989417989418</v>
      </c>
      <c r="E38">
        <f t="shared" si="2"/>
        <v>0.17989417989417689</v>
      </c>
    </row>
    <row r="39" spans="1:5" x14ac:dyDescent="0.25">
      <c r="A39">
        <v>34</v>
      </c>
      <c r="B39">
        <v>210.7</v>
      </c>
      <c r="C39" s="2">
        <f t="shared" si="0"/>
        <v>370</v>
      </c>
      <c r="D39">
        <f t="shared" si="1"/>
        <v>211.14864864864865</v>
      </c>
      <c r="E39">
        <f t="shared" si="2"/>
        <v>0.44864864864865694</v>
      </c>
    </row>
    <row r="40" spans="1:5" x14ac:dyDescent="0.25">
      <c r="A40">
        <v>35</v>
      </c>
      <c r="B40">
        <v>218.1</v>
      </c>
      <c r="C40" s="2">
        <f t="shared" si="0"/>
        <v>358</v>
      </c>
      <c r="D40">
        <f t="shared" si="1"/>
        <v>218.22625698324023</v>
      </c>
      <c r="E40">
        <f t="shared" si="2"/>
        <v>0.12625698324023915</v>
      </c>
    </row>
    <row r="41" spans="1:5" x14ac:dyDescent="0.25">
      <c r="A41">
        <v>36</v>
      </c>
      <c r="B41">
        <v>225.7</v>
      </c>
      <c r="C41" s="2">
        <f t="shared" si="0"/>
        <v>346</v>
      </c>
      <c r="D41">
        <f t="shared" si="1"/>
        <v>225.79479768786126</v>
      </c>
      <c r="E41">
        <f t="shared" si="2"/>
        <v>9.4797687861273516E-2</v>
      </c>
    </row>
    <row r="42" spans="1:5" x14ac:dyDescent="0.25">
      <c r="A42">
        <v>37</v>
      </c>
      <c r="B42">
        <v>229.1</v>
      </c>
      <c r="C42" s="2">
        <f t="shared" si="0"/>
        <v>341</v>
      </c>
      <c r="D42">
        <f t="shared" si="1"/>
        <v>229.10557184750732</v>
      </c>
      <c r="E42">
        <f t="shared" si="2"/>
        <v>5.5718475073263107E-3</v>
      </c>
    </row>
    <row r="43" spans="1:5" x14ac:dyDescent="0.25">
      <c r="A43">
        <v>38</v>
      </c>
      <c r="B43">
        <v>233.6</v>
      </c>
      <c r="C43" s="2">
        <f t="shared" si="0"/>
        <v>334</v>
      </c>
      <c r="D43">
        <f t="shared" si="1"/>
        <v>233.90718562874252</v>
      </c>
      <c r="E43">
        <f t="shared" si="2"/>
        <v>0.30718562874253053</v>
      </c>
    </row>
    <row r="44" spans="1:5" x14ac:dyDescent="0.25">
      <c r="A44">
        <v>39</v>
      </c>
      <c r="B44">
        <v>241.8</v>
      </c>
      <c r="C44" s="2">
        <f t="shared" si="0"/>
        <v>323</v>
      </c>
      <c r="D44">
        <f t="shared" si="1"/>
        <v>241.87306501547988</v>
      </c>
      <c r="E44">
        <f t="shared" si="2"/>
        <v>7.3065015479869544E-2</v>
      </c>
    </row>
    <row r="45" spans="1:5" x14ac:dyDescent="0.25">
      <c r="A45">
        <v>40</v>
      </c>
      <c r="B45">
        <v>250.3</v>
      </c>
      <c r="C45" s="2">
        <f t="shared" si="0"/>
        <v>312</v>
      </c>
      <c r="D45">
        <f t="shared" si="1"/>
        <v>250.40064102564102</v>
      </c>
      <c r="E45">
        <f t="shared" si="2"/>
        <v>0.10064102564101063</v>
      </c>
    </row>
    <row r="46" spans="1:5" x14ac:dyDescent="0.25">
      <c r="A46">
        <v>41</v>
      </c>
      <c r="B46">
        <v>254.1</v>
      </c>
      <c r="C46" s="2">
        <f t="shared" si="0"/>
        <v>307</v>
      </c>
      <c r="D46">
        <f t="shared" si="1"/>
        <v>254.47882736156353</v>
      </c>
      <c r="E46">
        <f t="shared" si="2"/>
        <v>0.37882736156353758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578A3-7F45-49BE-95E9-D7479CF4FDE0}">
  <dimension ref="A1:B17"/>
  <sheetViews>
    <sheetView zoomScale="70" zoomScaleNormal="70" workbookViewId="0">
      <selection activeCell="B2" sqref="B2"/>
    </sheetView>
  </sheetViews>
  <sheetFormatPr defaultRowHeight="15" x14ac:dyDescent="0.25"/>
  <cols>
    <col min="2" max="2" width="14.7109375" style="1" customWidth="1"/>
  </cols>
  <sheetData>
    <row r="1" spans="1:2" x14ac:dyDescent="0.25">
      <c r="A1">
        <v>0</v>
      </c>
      <c r="B1" s="1">
        <f>SIN(2*PI()*A1/16)</f>
        <v>0</v>
      </c>
    </row>
    <row r="2" spans="1:2" x14ac:dyDescent="0.25">
      <c r="A2">
        <v>1</v>
      </c>
      <c r="B2" s="1">
        <f>SIN(2*PI()*A2/32)</f>
        <v>0.19509032201612825</v>
      </c>
    </row>
    <row r="3" spans="1:2" x14ac:dyDescent="0.25">
      <c r="A3">
        <v>2</v>
      </c>
      <c r="B3" s="1">
        <f t="shared" ref="B3:B17" si="0">SIN(2*PI()*A3/32)</f>
        <v>0.38268343236508978</v>
      </c>
    </row>
    <row r="4" spans="1:2" x14ac:dyDescent="0.25">
      <c r="A4">
        <v>3</v>
      </c>
      <c r="B4" s="1">
        <f t="shared" si="0"/>
        <v>0.55557023301960218</v>
      </c>
    </row>
    <row r="5" spans="1:2" x14ac:dyDescent="0.25">
      <c r="A5">
        <v>4</v>
      </c>
      <c r="B5" s="1">
        <f t="shared" si="0"/>
        <v>0.70710678118654746</v>
      </c>
    </row>
    <row r="6" spans="1:2" x14ac:dyDescent="0.25">
      <c r="A6">
        <v>5</v>
      </c>
      <c r="B6" s="1">
        <f t="shared" si="0"/>
        <v>0.83146961230254524</v>
      </c>
    </row>
    <row r="7" spans="1:2" x14ac:dyDescent="0.25">
      <c r="A7">
        <v>6</v>
      </c>
      <c r="B7" s="1">
        <f t="shared" si="0"/>
        <v>0.92387953251128674</v>
      </c>
    </row>
    <row r="8" spans="1:2" x14ac:dyDescent="0.25">
      <c r="A8">
        <v>7</v>
      </c>
      <c r="B8" s="1">
        <f t="shared" si="0"/>
        <v>0.98078528040323043</v>
      </c>
    </row>
    <row r="9" spans="1:2" x14ac:dyDescent="0.25">
      <c r="A9">
        <v>8</v>
      </c>
      <c r="B9" s="1">
        <f t="shared" si="0"/>
        <v>1</v>
      </c>
    </row>
    <row r="10" spans="1:2" x14ac:dyDescent="0.25">
      <c r="A10">
        <v>9</v>
      </c>
      <c r="B10" s="1">
        <f t="shared" si="0"/>
        <v>0.98078528040323043</v>
      </c>
    </row>
    <row r="11" spans="1:2" x14ac:dyDescent="0.25">
      <c r="A11">
        <v>10</v>
      </c>
      <c r="B11" s="1">
        <f t="shared" si="0"/>
        <v>0.92387953251128674</v>
      </c>
    </row>
    <row r="12" spans="1:2" x14ac:dyDescent="0.25">
      <c r="A12">
        <v>11</v>
      </c>
      <c r="B12" s="1">
        <f t="shared" si="0"/>
        <v>0.83146961230254546</v>
      </c>
    </row>
    <row r="13" spans="1:2" x14ac:dyDescent="0.25">
      <c r="A13">
        <v>12</v>
      </c>
      <c r="B13" s="1">
        <f t="shared" si="0"/>
        <v>0.70710678118654757</v>
      </c>
    </row>
    <row r="14" spans="1:2" x14ac:dyDescent="0.25">
      <c r="A14">
        <v>13</v>
      </c>
      <c r="B14" s="1">
        <f t="shared" si="0"/>
        <v>0.55557023301960218</v>
      </c>
    </row>
    <row r="15" spans="1:2" x14ac:dyDescent="0.25">
      <c r="A15">
        <v>14</v>
      </c>
      <c r="B15" s="1">
        <f t="shared" si="0"/>
        <v>0.38268343236508989</v>
      </c>
    </row>
    <row r="16" spans="1:2" x14ac:dyDescent="0.25">
      <c r="A16">
        <v>15</v>
      </c>
      <c r="B16" s="1">
        <f t="shared" si="0"/>
        <v>0.19509032201612861</v>
      </c>
    </row>
    <row r="17" spans="1:2" x14ac:dyDescent="0.25">
      <c r="A17">
        <v>16</v>
      </c>
      <c r="B17" s="1">
        <f t="shared" si="0"/>
        <v>1.22514845490862E-16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9d258917-277f-42cd-a3cd-14c4e9ee58bc}" enabled="1" method="Standard" siteId="{38ae3bcd-9579-4fd4-adda-b42e1495d55a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DI SW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Romain, Luc</dc:creator>
  <cp:lastModifiedBy>Romain, Luc (DI SW EDA DDCP TST RD SLE MMI MT)</cp:lastModifiedBy>
  <dcterms:created xsi:type="dcterms:W3CDTF">2023-03-11T05:53:59Z</dcterms:created>
  <dcterms:modified xsi:type="dcterms:W3CDTF">2025-04-29T00:05:17Z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d258917-277f-42cd-a3cd-14c4e9ee58bc_Enabled">
    <vt:lpwstr>true</vt:lpwstr>
  </property>
  <property fmtid="{D5CDD505-2E9C-101B-9397-08002B2CF9AE}" pid="3" name="MSIP_Label_9d258917-277f-42cd-a3cd-14c4e9ee58bc_SetDate">
    <vt:lpwstr>2023-03-11T06:28:19Z</vt:lpwstr>
  </property>
  <property fmtid="{D5CDD505-2E9C-101B-9397-08002B2CF9AE}" pid="4" name="MSIP_Label_9d258917-277f-42cd-a3cd-14c4e9ee58bc_Method">
    <vt:lpwstr>Standard</vt:lpwstr>
  </property>
  <property fmtid="{D5CDD505-2E9C-101B-9397-08002B2CF9AE}" pid="5" name="MSIP_Label_9d258917-277f-42cd-a3cd-14c4e9ee58bc_Name">
    <vt:lpwstr>restricted</vt:lpwstr>
  </property>
  <property fmtid="{D5CDD505-2E9C-101B-9397-08002B2CF9AE}" pid="6" name="MSIP_Label_9d258917-277f-42cd-a3cd-14c4e9ee58bc_SiteId">
    <vt:lpwstr>38ae3bcd-9579-4fd4-adda-b42e1495d55a</vt:lpwstr>
  </property>
  <property fmtid="{D5CDD505-2E9C-101B-9397-08002B2CF9AE}" pid="7" name="MSIP_Label_9d258917-277f-42cd-a3cd-14c4e9ee58bc_ActionId">
    <vt:lpwstr>bc2eee1d-a566-4e2a-9494-5ee49ef06a6b</vt:lpwstr>
  </property>
  <property fmtid="{D5CDD505-2E9C-101B-9397-08002B2CF9AE}" pid="8" name="MSIP_Label_9d258917-277f-42cd-a3cd-14c4e9ee58bc_ContentBits">
    <vt:lpwstr>0</vt:lpwstr>
  </property>
</Properties>
</file>