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cruffie/Desktop/Imperial/thesis/VAR model/GasPriceDecomp/data/"/>
    </mc:Choice>
  </mc:AlternateContent>
  <xr:revisionPtr revIDLastSave="0" documentId="8_{1B77DF70-D213-3A41-880D-0FF2D7658866}" xr6:coauthVersionLast="47" xr6:coauthVersionMax="47" xr10:uidLastSave="{00000000-0000-0000-0000-000000000000}"/>
  <bookViews>
    <workbookView xWindow="2820" yWindow="-21100" windowWidth="38400" windowHeight="21100" xr2:uid="{6C598BF3-B98C-8047-8B3C-B7568872B065}"/>
  </bookViews>
  <sheets>
    <sheet name="price" sheetId="1" r:id="rId1"/>
    <sheet name="volatility" sheetId="2" r:id="rId2"/>
    <sheet name="combined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6" i="2" l="1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15" i="2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2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2" i="2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D305" i="1"/>
  <c r="C4" i="2"/>
  <c r="C5" i="2"/>
  <c r="C6" i="2"/>
  <c r="C7" i="2"/>
  <c r="C8" i="2"/>
  <c r="C9" i="2"/>
  <c r="D15" i="2" s="1"/>
  <c r="E15" i="2" s="1"/>
  <c r="C10" i="2"/>
  <c r="C11" i="2"/>
  <c r="C12" i="2"/>
  <c r="C13" i="2"/>
  <c r="C14" i="2"/>
  <c r="C15" i="2"/>
  <c r="C16" i="2"/>
  <c r="C17" i="2"/>
  <c r="D23" i="2" s="1"/>
  <c r="E23" i="2" s="1"/>
  <c r="C18" i="2"/>
  <c r="C19" i="2"/>
  <c r="C20" i="2"/>
  <c r="C21" i="2"/>
  <c r="C22" i="2"/>
  <c r="C23" i="2"/>
  <c r="C24" i="2"/>
  <c r="C25" i="2"/>
  <c r="D31" i="2" s="1"/>
  <c r="E31" i="2" s="1"/>
  <c r="C26" i="2"/>
  <c r="C27" i="2"/>
  <c r="C28" i="2"/>
  <c r="C29" i="2"/>
  <c r="C30" i="2"/>
  <c r="C31" i="2"/>
  <c r="C32" i="2"/>
  <c r="C33" i="2"/>
  <c r="D39" i="2" s="1"/>
  <c r="E39" i="2" s="1"/>
  <c r="C34" i="2"/>
  <c r="C35" i="2"/>
  <c r="C36" i="2"/>
  <c r="C37" i="2"/>
  <c r="C38" i="2"/>
  <c r="C39" i="2"/>
  <c r="C40" i="2"/>
  <c r="C41" i="2"/>
  <c r="D47" i="2" s="1"/>
  <c r="E47" i="2" s="1"/>
  <c r="C42" i="2"/>
  <c r="C43" i="2"/>
  <c r="C44" i="2"/>
  <c r="C45" i="2"/>
  <c r="C46" i="2"/>
  <c r="C47" i="2"/>
  <c r="C48" i="2"/>
  <c r="C49" i="2"/>
  <c r="D55" i="2" s="1"/>
  <c r="E55" i="2" s="1"/>
  <c r="C50" i="2"/>
  <c r="C51" i="2"/>
  <c r="C52" i="2"/>
  <c r="C53" i="2"/>
  <c r="C54" i="2"/>
  <c r="C55" i="2"/>
  <c r="C56" i="2"/>
  <c r="C57" i="2"/>
  <c r="D63" i="2" s="1"/>
  <c r="E63" i="2" s="1"/>
  <c r="C58" i="2"/>
  <c r="C59" i="2"/>
  <c r="C60" i="2"/>
  <c r="C61" i="2"/>
  <c r="C62" i="2"/>
  <c r="C63" i="2"/>
  <c r="C64" i="2"/>
  <c r="C65" i="2"/>
  <c r="D71" i="2" s="1"/>
  <c r="E71" i="2" s="1"/>
  <c r="C66" i="2"/>
  <c r="C67" i="2"/>
  <c r="C68" i="2"/>
  <c r="C69" i="2"/>
  <c r="C70" i="2"/>
  <c r="C71" i="2"/>
  <c r="C72" i="2"/>
  <c r="C73" i="2"/>
  <c r="D79" i="2" s="1"/>
  <c r="E79" i="2" s="1"/>
  <c r="C74" i="2"/>
  <c r="C75" i="2"/>
  <c r="C76" i="2"/>
  <c r="C77" i="2"/>
  <c r="C78" i="2"/>
  <c r="C79" i="2"/>
  <c r="C80" i="2"/>
  <c r="C81" i="2"/>
  <c r="D87" i="2" s="1"/>
  <c r="E87" i="2" s="1"/>
  <c r="C82" i="2"/>
  <c r="C83" i="2"/>
  <c r="C84" i="2"/>
  <c r="C85" i="2"/>
  <c r="C86" i="2"/>
  <c r="C87" i="2"/>
  <c r="C88" i="2"/>
  <c r="C89" i="2"/>
  <c r="D95" i="2" s="1"/>
  <c r="E95" i="2" s="1"/>
  <c r="C90" i="2"/>
  <c r="C91" i="2"/>
  <c r="C92" i="2"/>
  <c r="C93" i="2"/>
  <c r="C94" i="2"/>
  <c r="C95" i="2"/>
  <c r="C96" i="2"/>
  <c r="C97" i="2"/>
  <c r="D103" i="2" s="1"/>
  <c r="E103" i="2" s="1"/>
  <c r="C98" i="2"/>
  <c r="C99" i="2"/>
  <c r="C100" i="2"/>
  <c r="C101" i="2"/>
  <c r="C102" i="2"/>
  <c r="C103" i="2"/>
  <c r="C104" i="2"/>
  <c r="C105" i="2"/>
  <c r="D111" i="2" s="1"/>
  <c r="E111" i="2" s="1"/>
  <c r="C106" i="2"/>
  <c r="C107" i="2"/>
  <c r="C108" i="2"/>
  <c r="C109" i="2"/>
  <c r="C110" i="2"/>
  <c r="C111" i="2"/>
  <c r="C112" i="2"/>
  <c r="C113" i="2"/>
  <c r="D119" i="2" s="1"/>
  <c r="E119" i="2" s="1"/>
  <c r="C114" i="2"/>
  <c r="C115" i="2"/>
  <c r="C116" i="2"/>
  <c r="C117" i="2"/>
  <c r="C118" i="2"/>
  <c r="C119" i="2"/>
  <c r="C120" i="2"/>
  <c r="C121" i="2"/>
  <c r="D127" i="2" s="1"/>
  <c r="E127" i="2" s="1"/>
  <c r="C122" i="2"/>
  <c r="C123" i="2"/>
  <c r="C124" i="2"/>
  <c r="C125" i="2"/>
  <c r="C126" i="2"/>
  <c r="C127" i="2"/>
  <c r="C128" i="2"/>
  <c r="C129" i="2"/>
  <c r="D135" i="2" s="1"/>
  <c r="E135" i="2" s="1"/>
  <c r="C130" i="2"/>
  <c r="C131" i="2"/>
  <c r="C132" i="2"/>
  <c r="C133" i="2"/>
  <c r="C134" i="2"/>
  <c r="C135" i="2"/>
  <c r="C136" i="2"/>
  <c r="C137" i="2"/>
  <c r="D143" i="2" s="1"/>
  <c r="E143" i="2" s="1"/>
  <c r="C138" i="2"/>
  <c r="C139" i="2"/>
  <c r="C140" i="2"/>
  <c r="C141" i="2"/>
  <c r="C142" i="2"/>
  <c r="C143" i="2"/>
  <c r="C144" i="2"/>
  <c r="C145" i="2"/>
  <c r="D151" i="2" s="1"/>
  <c r="E151" i="2" s="1"/>
  <c r="C146" i="2"/>
  <c r="C147" i="2"/>
  <c r="C148" i="2"/>
  <c r="C149" i="2"/>
  <c r="C150" i="2"/>
  <c r="C151" i="2"/>
  <c r="C152" i="2"/>
  <c r="C153" i="2"/>
  <c r="D159" i="2" s="1"/>
  <c r="E159" i="2" s="1"/>
  <c r="C154" i="2"/>
  <c r="C155" i="2"/>
  <c r="C156" i="2"/>
  <c r="C157" i="2"/>
  <c r="C158" i="2"/>
  <c r="C159" i="2"/>
  <c r="C160" i="2"/>
  <c r="C161" i="2"/>
  <c r="D167" i="2" s="1"/>
  <c r="E167" i="2" s="1"/>
  <c r="C162" i="2"/>
  <c r="C163" i="2"/>
  <c r="C164" i="2"/>
  <c r="C165" i="2"/>
  <c r="C166" i="2"/>
  <c r="C167" i="2"/>
  <c r="C168" i="2"/>
  <c r="C169" i="2"/>
  <c r="D175" i="2" s="1"/>
  <c r="E175" i="2" s="1"/>
  <c r="C170" i="2"/>
  <c r="C171" i="2"/>
  <c r="C172" i="2"/>
  <c r="C173" i="2"/>
  <c r="C174" i="2"/>
  <c r="C175" i="2"/>
  <c r="C176" i="2"/>
  <c r="C177" i="2"/>
  <c r="D183" i="2" s="1"/>
  <c r="E183" i="2" s="1"/>
  <c r="C178" i="2"/>
  <c r="C179" i="2"/>
  <c r="C180" i="2"/>
  <c r="C181" i="2"/>
  <c r="C182" i="2"/>
  <c r="C183" i="2"/>
  <c r="C184" i="2"/>
  <c r="C185" i="2"/>
  <c r="D191" i="2" s="1"/>
  <c r="E191" i="2" s="1"/>
  <c r="C186" i="2"/>
  <c r="C187" i="2"/>
  <c r="C188" i="2"/>
  <c r="C189" i="2"/>
  <c r="C190" i="2"/>
  <c r="C191" i="2"/>
  <c r="C192" i="2"/>
  <c r="C193" i="2"/>
  <c r="D199" i="2" s="1"/>
  <c r="E199" i="2" s="1"/>
  <c r="C194" i="2"/>
  <c r="C195" i="2"/>
  <c r="C196" i="2"/>
  <c r="C197" i="2"/>
  <c r="C198" i="2"/>
  <c r="C199" i="2"/>
  <c r="C200" i="2"/>
  <c r="C201" i="2"/>
  <c r="D207" i="2" s="1"/>
  <c r="E207" i="2" s="1"/>
  <c r="C202" i="2"/>
  <c r="C203" i="2"/>
  <c r="C204" i="2"/>
  <c r="C205" i="2"/>
  <c r="C206" i="2"/>
  <c r="C207" i="2"/>
  <c r="C208" i="2"/>
  <c r="C209" i="2"/>
  <c r="D215" i="2" s="1"/>
  <c r="E215" i="2" s="1"/>
  <c r="C210" i="2"/>
  <c r="C211" i="2"/>
  <c r="C212" i="2"/>
  <c r="C213" i="2"/>
  <c r="C214" i="2"/>
  <c r="C215" i="2"/>
  <c r="C216" i="2"/>
  <c r="C217" i="2"/>
  <c r="D223" i="2" s="1"/>
  <c r="E223" i="2" s="1"/>
  <c r="C218" i="2"/>
  <c r="C219" i="2"/>
  <c r="C220" i="2"/>
  <c r="C221" i="2"/>
  <c r="C222" i="2"/>
  <c r="C223" i="2"/>
  <c r="C224" i="2"/>
  <c r="C225" i="2"/>
  <c r="D231" i="2" s="1"/>
  <c r="E231" i="2" s="1"/>
  <c r="C226" i="2"/>
  <c r="C227" i="2"/>
  <c r="C228" i="2"/>
  <c r="C229" i="2"/>
  <c r="C230" i="2"/>
  <c r="C231" i="2"/>
  <c r="C232" i="2"/>
  <c r="C233" i="2"/>
  <c r="D239" i="2" s="1"/>
  <c r="E239" i="2" s="1"/>
  <c r="C234" i="2"/>
  <c r="C235" i="2"/>
  <c r="C236" i="2"/>
  <c r="C237" i="2"/>
  <c r="C238" i="2"/>
  <c r="C239" i="2"/>
  <c r="C240" i="2"/>
  <c r="C241" i="2"/>
  <c r="D247" i="2" s="1"/>
  <c r="E247" i="2" s="1"/>
  <c r="C242" i="2"/>
  <c r="C243" i="2"/>
  <c r="C244" i="2"/>
  <c r="C245" i="2"/>
  <c r="C246" i="2"/>
  <c r="C247" i="2"/>
  <c r="C248" i="2"/>
  <c r="C249" i="2"/>
  <c r="D255" i="2" s="1"/>
  <c r="E255" i="2" s="1"/>
  <c r="C250" i="2"/>
  <c r="C251" i="2"/>
  <c r="C252" i="2"/>
  <c r="C253" i="2"/>
  <c r="C254" i="2"/>
  <c r="C255" i="2"/>
  <c r="C256" i="2"/>
  <c r="C257" i="2"/>
  <c r="D263" i="2" s="1"/>
  <c r="E263" i="2" s="1"/>
  <c r="C258" i="2"/>
  <c r="C259" i="2"/>
  <c r="C260" i="2"/>
  <c r="C261" i="2"/>
  <c r="C262" i="2"/>
  <c r="C263" i="2"/>
  <c r="C264" i="2"/>
  <c r="C265" i="2"/>
  <c r="D271" i="2" s="1"/>
  <c r="E271" i="2" s="1"/>
  <c r="C266" i="2"/>
  <c r="C267" i="2"/>
  <c r="C268" i="2"/>
  <c r="C269" i="2"/>
  <c r="C270" i="2"/>
  <c r="C271" i="2"/>
  <c r="C272" i="2"/>
  <c r="C273" i="2"/>
  <c r="D279" i="2" s="1"/>
  <c r="E279" i="2" s="1"/>
  <c r="C274" i="2"/>
  <c r="C275" i="2"/>
  <c r="C276" i="2"/>
  <c r="C277" i="2"/>
  <c r="C278" i="2"/>
  <c r="C279" i="2"/>
  <c r="C280" i="2"/>
  <c r="C281" i="2"/>
  <c r="D287" i="2" s="1"/>
  <c r="E287" i="2" s="1"/>
  <c r="C282" i="2"/>
  <c r="C283" i="2"/>
  <c r="C284" i="2"/>
  <c r="C285" i="2"/>
  <c r="C286" i="2"/>
  <c r="C287" i="2"/>
  <c r="C288" i="2"/>
  <c r="C289" i="2"/>
  <c r="D295" i="2" s="1"/>
  <c r="E295" i="2" s="1"/>
  <c r="C290" i="2"/>
  <c r="C291" i="2"/>
  <c r="C292" i="2"/>
  <c r="C293" i="2"/>
  <c r="C294" i="2"/>
  <c r="C295" i="2"/>
  <c r="C296" i="2"/>
  <c r="C297" i="2"/>
  <c r="D303" i="2" s="1"/>
  <c r="E303" i="2" s="1"/>
  <c r="C298" i="2"/>
  <c r="C299" i="2"/>
  <c r="C300" i="2"/>
  <c r="C301" i="2"/>
  <c r="C302" i="2"/>
  <c r="C303" i="2"/>
  <c r="C304" i="2"/>
  <c r="C305" i="2"/>
  <c r="C3" i="2"/>
  <c r="D286" i="2" l="1"/>
  <c r="E286" i="2" s="1"/>
  <c r="D292" i="2"/>
  <c r="E292" i="2" s="1"/>
  <c r="D276" i="2"/>
  <c r="E276" i="2" s="1"/>
  <c r="D260" i="2"/>
  <c r="E260" i="2" s="1"/>
  <c r="D244" i="2"/>
  <c r="E244" i="2" s="1"/>
  <c r="D228" i="2"/>
  <c r="E228" i="2" s="1"/>
  <c r="D212" i="2"/>
  <c r="E212" i="2" s="1"/>
  <c r="D196" i="2"/>
  <c r="E196" i="2" s="1"/>
  <c r="D180" i="2"/>
  <c r="E180" i="2" s="1"/>
  <c r="D164" i="2"/>
  <c r="E164" i="2" s="1"/>
  <c r="D148" i="2"/>
  <c r="E148" i="2" s="1"/>
  <c r="D124" i="2"/>
  <c r="E124" i="2" s="1"/>
  <c r="D108" i="2"/>
  <c r="E108" i="2" s="1"/>
  <c r="D92" i="2"/>
  <c r="E92" i="2" s="1"/>
  <c r="D76" i="2"/>
  <c r="E76" i="2" s="1"/>
  <c r="D60" i="2"/>
  <c r="E60" i="2" s="1"/>
  <c r="D44" i="2"/>
  <c r="E44" i="2" s="1"/>
  <c r="D28" i="2"/>
  <c r="E28" i="2" s="1"/>
  <c r="D298" i="2"/>
  <c r="E298" i="2" s="1"/>
  <c r="D290" i="2"/>
  <c r="E290" i="2" s="1"/>
  <c r="D282" i="2"/>
  <c r="E282" i="2" s="1"/>
  <c r="D274" i="2"/>
  <c r="E274" i="2" s="1"/>
  <c r="D266" i="2"/>
  <c r="E266" i="2" s="1"/>
  <c r="D258" i="2"/>
  <c r="E258" i="2" s="1"/>
  <c r="D250" i="2"/>
  <c r="E250" i="2" s="1"/>
  <c r="D242" i="2"/>
  <c r="E242" i="2" s="1"/>
  <c r="D234" i="2"/>
  <c r="E234" i="2" s="1"/>
  <c r="D226" i="2"/>
  <c r="E226" i="2" s="1"/>
  <c r="D218" i="2"/>
  <c r="E218" i="2" s="1"/>
  <c r="D210" i="2"/>
  <c r="E210" i="2" s="1"/>
  <c r="D202" i="2"/>
  <c r="E202" i="2" s="1"/>
  <c r="D194" i="2"/>
  <c r="E194" i="2" s="1"/>
  <c r="D186" i="2"/>
  <c r="E186" i="2" s="1"/>
  <c r="D178" i="2"/>
  <c r="E178" i="2" s="1"/>
  <c r="D170" i="2"/>
  <c r="E170" i="2" s="1"/>
  <c r="D162" i="2"/>
  <c r="E162" i="2" s="1"/>
  <c r="D154" i="2"/>
  <c r="E154" i="2" s="1"/>
  <c r="D146" i="2"/>
  <c r="E146" i="2" s="1"/>
  <c r="D138" i="2"/>
  <c r="E138" i="2" s="1"/>
  <c r="D130" i="2"/>
  <c r="E130" i="2" s="1"/>
  <c r="D122" i="2"/>
  <c r="E122" i="2" s="1"/>
  <c r="D114" i="2"/>
  <c r="E114" i="2" s="1"/>
  <c r="D106" i="2"/>
  <c r="E106" i="2" s="1"/>
  <c r="D98" i="2"/>
  <c r="E98" i="2" s="1"/>
  <c r="D90" i="2"/>
  <c r="E90" i="2" s="1"/>
  <c r="D82" i="2"/>
  <c r="E82" i="2" s="1"/>
  <c r="D74" i="2"/>
  <c r="E74" i="2" s="1"/>
  <c r="D66" i="2"/>
  <c r="E66" i="2" s="1"/>
  <c r="D58" i="2"/>
  <c r="E58" i="2" s="1"/>
  <c r="D50" i="2"/>
  <c r="E50" i="2" s="1"/>
  <c r="D42" i="2"/>
  <c r="E42" i="2" s="1"/>
  <c r="D34" i="2"/>
  <c r="E34" i="2" s="1"/>
  <c r="D26" i="2"/>
  <c r="E26" i="2" s="1"/>
  <c r="D18" i="2"/>
  <c r="E18" i="2" s="1"/>
  <c r="D10" i="2"/>
  <c r="E10" i="2" s="1"/>
  <c r="D281" i="2"/>
  <c r="E281" i="2" s="1"/>
  <c r="D265" i="2"/>
  <c r="E265" i="2" s="1"/>
  <c r="D249" i="2"/>
  <c r="E249" i="2" s="1"/>
  <c r="D225" i="2"/>
  <c r="E225" i="2" s="1"/>
  <c r="D185" i="2"/>
  <c r="E185" i="2" s="1"/>
  <c r="D25" i="2"/>
  <c r="E25" i="2" s="1"/>
  <c r="D305" i="2"/>
  <c r="E305" i="2" s="1"/>
  <c r="D297" i="2"/>
  <c r="E297" i="2" s="1"/>
  <c r="D289" i="2"/>
  <c r="E289" i="2" s="1"/>
  <c r="D273" i="2"/>
  <c r="E273" i="2" s="1"/>
  <c r="D257" i="2"/>
  <c r="E257" i="2" s="1"/>
  <c r="D241" i="2"/>
  <c r="E241" i="2" s="1"/>
  <c r="D233" i="2"/>
  <c r="E233" i="2" s="1"/>
  <c r="D217" i="2"/>
  <c r="E217" i="2" s="1"/>
  <c r="D209" i="2"/>
  <c r="E209" i="2" s="1"/>
  <c r="D201" i="2"/>
  <c r="E201" i="2" s="1"/>
  <c r="D193" i="2"/>
  <c r="E193" i="2" s="1"/>
  <c r="D177" i="2"/>
  <c r="E177" i="2" s="1"/>
  <c r="D169" i="2"/>
  <c r="E169" i="2" s="1"/>
  <c r="D161" i="2"/>
  <c r="E161" i="2" s="1"/>
  <c r="D153" i="2"/>
  <c r="E153" i="2" s="1"/>
  <c r="D145" i="2"/>
  <c r="E145" i="2" s="1"/>
  <c r="D137" i="2"/>
  <c r="E137" i="2" s="1"/>
  <c r="D129" i="2"/>
  <c r="E129" i="2" s="1"/>
  <c r="D121" i="2"/>
  <c r="E121" i="2" s="1"/>
  <c r="D113" i="2"/>
  <c r="E113" i="2" s="1"/>
  <c r="D105" i="2"/>
  <c r="E105" i="2" s="1"/>
  <c r="D97" i="2"/>
  <c r="E97" i="2" s="1"/>
  <c r="D89" i="2"/>
  <c r="E89" i="2" s="1"/>
  <c r="D81" i="2"/>
  <c r="E81" i="2" s="1"/>
  <c r="D73" i="2"/>
  <c r="E73" i="2" s="1"/>
  <c r="D65" i="2"/>
  <c r="E65" i="2" s="1"/>
  <c r="D57" i="2"/>
  <c r="E57" i="2" s="1"/>
  <c r="D49" i="2"/>
  <c r="E49" i="2" s="1"/>
  <c r="D41" i="2"/>
  <c r="E41" i="2" s="1"/>
  <c r="D33" i="2"/>
  <c r="E33" i="2" s="1"/>
  <c r="D17" i="2"/>
  <c r="E17" i="2" s="1"/>
  <c r="D9" i="2"/>
  <c r="E9" i="2" s="1"/>
  <c r="D304" i="2"/>
  <c r="E304" i="2" s="1"/>
  <c r="D296" i="2"/>
  <c r="E296" i="2" s="1"/>
  <c r="D288" i="2"/>
  <c r="E288" i="2" s="1"/>
  <c r="D280" i="2"/>
  <c r="E280" i="2" s="1"/>
  <c r="D272" i="2"/>
  <c r="E272" i="2" s="1"/>
  <c r="D264" i="2"/>
  <c r="E264" i="2" s="1"/>
  <c r="D256" i="2"/>
  <c r="E256" i="2" s="1"/>
  <c r="D248" i="2"/>
  <c r="E248" i="2" s="1"/>
  <c r="D240" i="2"/>
  <c r="E240" i="2" s="1"/>
  <c r="D232" i="2"/>
  <c r="E232" i="2" s="1"/>
  <c r="D224" i="2"/>
  <c r="E224" i="2" s="1"/>
  <c r="D216" i="2"/>
  <c r="E216" i="2" s="1"/>
  <c r="D208" i="2"/>
  <c r="E208" i="2" s="1"/>
  <c r="D200" i="2"/>
  <c r="E200" i="2" s="1"/>
  <c r="D192" i="2"/>
  <c r="E192" i="2" s="1"/>
  <c r="D184" i="2"/>
  <c r="E184" i="2" s="1"/>
  <c r="D176" i="2"/>
  <c r="E176" i="2" s="1"/>
  <c r="D168" i="2"/>
  <c r="E168" i="2" s="1"/>
  <c r="D160" i="2"/>
  <c r="E160" i="2" s="1"/>
  <c r="D152" i="2"/>
  <c r="E152" i="2" s="1"/>
  <c r="D144" i="2"/>
  <c r="E144" i="2" s="1"/>
  <c r="D136" i="2"/>
  <c r="E136" i="2" s="1"/>
  <c r="D128" i="2"/>
  <c r="E128" i="2" s="1"/>
  <c r="D120" i="2"/>
  <c r="E120" i="2" s="1"/>
  <c r="D112" i="2"/>
  <c r="E112" i="2" s="1"/>
  <c r="D104" i="2"/>
  <c r="E104" i="2" s="1"/>
  <c r="D96" i="2"/>
  <c r="E96" i="2" s="1"/>
  <c r="D88" i="2"/>
  <c r="E88" i="2" s="1"/>
  <c r="D80" i="2"/>
  <c r="E80" i="2" s="1"/>
  <c r="D72" i="2"/>
  <c r="E72" i="2" s="1"/>
  <c r="D64" i="2"/>
  <c r="E64" i="2" s="1"/>
  <c r="D56" i="2"/>
  <c r="E56" i="2" s="1"/>
  <c r="D48" i="2"/>
  <c r="E48" i="2" s="1"/>
  <c r="D40" i="2"/>
  <c r="E40" i="2" s="1"/>
  <c r="D32" i="2"/>
  <c r="E32" i="2" s="1"/>
  <c r="D24" i="2"/>
  <c r="E24" i="2" s="1"/>
  <c r="D16" i="2"/>
  <c r="E16" i="2" s="1"/>
  <c r="D278" i="2"/>
  <c r="E278" i="2" s="1"/>
  <c r="D22" i="2"/>
  <c r="E22" i="2" s="1"/>
  <c r="D302" i="2"/>
  <c r="E302" i="2" s="1"/>
  <c r="D270" i="2"/>
  <c r="E270" i="2" s="1"/>
  <c r="D262" i="2"/>
  <c r="E262" i="2" s="1"/>
  <c r="D254" i="2"/>
  <c r="E254" i="2" s="1"/>
  <c r="D246" i="2"/>
  <c r="E246" i="2" s="1"/>
  <c r="D238" i="2"/>
  <c r="E238" i="2" s="1"/>
  <c r="D230" i="2"/>
  <c r="E230" i="2" s="1"/>
  <c r="D222" i="2"/>
  <c r="E222" i="2" s="1"/>
  <c r="D214" i="2"/>
  <c r="E214" i="2" s="1"/>
  <c r="D206" i="2"/>
  <c r="E206" i="2" s="1"/>
  <c r="D198" i="2"/>
  <c r="E198" i="2" s="1"/>
  <c r="D190" i="2"/>
  <c r="E190" i="2" s="1"/>
  <c r="D182" i="2"/>
  <c r="E182" i="2" s="1"/>
  <c r="D174" i="2"/>
  <c r="E174" i="2" s="1"/>
  <c r="D166" i="2"/>
  <c r="E166" i="2" s="1"/>
  <c r="D158" i="2"/>
  <c r="E158" i="2" s="1"/>
  <c r="D150" i="2"/>
  <c r="E150" i="2" s="1"/>
  <c r="D142" i="2"/>
  <c r="E142" i="2" s="1"/>
  <c r="D134" i="2"/>
  <c r="E134" i="2" s="1"/>
  <c r="D126" i="2"/>
  <c r="E126" i="2" s="1"/>
  <c r="D118" i="2"/>
  <c r="E118" i="2" s="1"/>
  <c r="D110" i="2"/>
  <c r="E110" i="2" s="1"/>
  <c r="D102" i="2"/>
  <c r="E102" i="2" s="1"/>
  <c r="D94" i="2"/>
  <c r="E94" i="2" s="1"/>
  <c r="D86" i="2"/>
  <c r="E86" i="2" s="1"/>
  <c r="D78" i="2"/>
  <c r="E78" i="2" s="1"/>
  <c r="D70" i="2"/>
  <c r="E70" i="2" s="1"/>
  <c r="D62" i="2"/>
  <c r="E62" i="2" s="1"/>
  <c r="D54" i="2"/>
  <c r="E54" i="2" s="1"/>
  <c r="D46" i="2"/>
  <c r="E46" i="2" s="1"/>
  <c r="D38" i="2"/>
  <c r="E38" i="2" s="1"/>
  <c r="D30" i="2"/>
  <c r="E30" i="2" s="1"/>
  <c r="D14" i="2"/>
  <c r="E14" i="2" s="1"/>
  <c r="D301" i="2"/>
  <c r="E301" i="2" s="1"/>
  <c r="D293" i="2"/>
  <c r="E293" i="2" s="1"/>
  <c r="D285" i="2"/>
  <c r="E285" i="2" s="1"/>
  <c r="D277" i="2"/>
  <c r="E277" i="2" s="1"/>
  <c r="D269" i="2"/>
  <c r="E269" i="2" s="1"/>
  <c r="D261" i="2"/>
  <c r="E261" i="2" s="1"/>
  <c r="D253" i="2"/>
  <c r="E253" i="2" s="1"/>
  <c r="D245" i="2"/>
  <c r="E245" i="2" s="1"/>
  <c r="D237" i="2"/>
  <c r="E237" i="2" s="1"/>
  <c r="D229" i="2"/>
  <c r="E229" i="2" s="1"/>
  <c r="D221" i="2"/>
  <c r="E221" i="2" s="1"/>
  <c r="D213" i="2"/>
  <c r="E213" i="2" s="1"/>
  <c r="D205" i="2"/>
  <c r="E205" i="2" s="1"/>
  <c r="D197" i="2"/>
  <c r="E197" i="2" s="1"/>
  <c r="D189" i="2"/>
  <c r="E189" i="2" s="1"/>
  <c r="D181" i="2"/>
  <c r="E181" i="2" s="1"/>
  <c r="D173" i="2"/>
  <c r="E173" i="2" s="1"/>
  <c r="D165" i="2"/>
  <c r="E165" i="2" s="1"/>
  <c r="D157" i="2"/>
  <c r="E157" i="2" s="1"/>
  <c r="D149" i="2"/>
  <c r="E149" i="2" s="1"/>
  <c r="D141" i="2"/>
  <c r="E141" i="2" s="1"/>
  <c r="D133" i="2"/>
  <c r="E133" i="2" s="1"/>
  <c r="D125" i="2"/>
  <c r="E125" i="2" s="1"/>
  <c r="D117" i="2"/>
  <c r="E117" i="2" s="1"/>
  <c r="D109" i="2"/>
  <c r="E109" i="2" s="1"/>
  <c r="D101" i="2"/>
  <c r="E101" i="2" s="1"/>
  <c r="D93" i="2"/>
  <c r="E93" i="2" s="1"/>
  <c r="D85" i="2"/>
  <c r="E85" i="2" s="1"/>
  <c r="D77" i="2"/>
  <c r="E77" i="2" s="1"/>
  <c r="D69" i="2"/>
  <c r="E69" i="2" s="1"/>
  <c r="D61" i="2"/>
  <c r="E61" i="2" s="1"/>
  <c r="D53" i="2"/>
  <c r="E53" i="2" s="1"/>
  <c r="D45" i="2"/>
  <c r="E45" i="2" s="1"/>
  <c r="D37" i="2"/>
  <c r="E37" i="2" s="1"/>
  <c r="D29" i="2"/>
  <c r="E29" i="2" s="1"/>
  <c r="D21" i="2"/>
  <c r="E21" i="2" s="1"/>
  <c r="D13" i="2"/>
  <c r="E13" i="2" s="1"/>
  <c r="D20" i="2"/>
  <c r="E20" i="2" s="1"/>
  <c r="D294" i="2"/>
  <c r="E294" i="2" s="1"/>
  <c r="D300" i="2"/>
  <c r="E300" i="2" s="1"/>
  <c r="D284" i="2"/>
  <c r="E284" i="2" s="1"/>
  <c r="D268" i="2"/>
  <c r="E268" i="2" s="1"/>
  <c r="D252" i="2"/>
  <c r="E252" i="2" s="1"/>
  <c r="D236" i="2"/>
  <c r="E236" i="2" s="1"/>
  <c r="D220" i="2"/>
  <c r="E220" i="2" s="1"/>
  <c r="D204" i="2"/>
  <c r="E204" i="2" s="1"/>
  <c r="D188" i="2"/>
  <c r="E188" i="2" s="1"/>
  <c r="D172" i="2"/>
  <c r="E172" i="2" s="1"/>
  <c r="D156" i="2"/>
  <c r="E156" i="2" s="1"/>
  <c r="D140" i="2"/>
  <c r="E140" i="2" s="1"/>
  <c r="D132" i="2"/>
  <c r="E132" i="2" s="1"/>
  <c r="D116" i="2"/>
  <c r="E116" i="2" s="1"/>
  <c r="D100" i="2"/>
  <c r="E100" i="2" s="1"/>
  <c r="D84" i="2"/>
  <c r="E84" i="2" s="1"/>
  <c r="D68" i="2"/>
  <c r="E68" i="2" s="1"/>
  <c r="D52" i="2"/>
  <c r="E52" i="2" s="1"/>
  <c r="D36" i="2"/>
  <c r="E36" i="2" s="1"/>
  <c r="D12" i="2"/>
  <c r="E12" i="2" s="1"/>
  <c r="D299" i="2"/>
  <c r="E299" i="2" s="1"/>
  <c r="D291" i="2"/>
  <c r="E291" i="2" s="1"/>
  <c r="D283" i="2"/>
  <c r="E283" i="2" s="1"/>
  <c r="D275" i="2"/>
  <c r="E275" i="2" s="1"/>
  <c r="D267" i="2"/>
  <c r="E267" i="2" s="1"/>
  <c r="D259" i="2"/>
  <c r="E259" i="2" s="1"/>
  <c r="D251" i="2"/>
  <c r="E251" i="2" s="1"/>
  <c r="D243" i="2"/>
  <c r="E243" i="2" s="1"/>
  <c r="D235" i="2"/>
  <c r="E235" i="2" s="1"/>
  <c r="D227" i="2"/>
  <c r="E227" i="2" s="1"/>
  <c r="D219" i="2"/>
  <c r="E219" i="2" s="1"/>
  <c r="D211" i="2"/>
  <c r="E211" i="2" s="1"/>
  <c r="D203" i="2"/>
  <c r="E203" i="2" s="1"/>
  <c r="D195" i="2"/>
  <c r="E195" i="2" s="1"/>
  <c r="D187" i="2"/>
  <c r="E187" i="2" s="1"/>
  <c r="D179" i="2"/>
  <c r="E179" i="2" s="1"/>
  <c r="D171" i="2"/>
  <c r="E171" i="2" s="1"/>
  <c r="D163" i="2"/>
  <c r="E163" i="2" s="1"/>
  <c r="D155" i="2"/>
  <c r="E155" i="2" s="1"/>
  <c r="D147" i="2"/>
  <c r="E147" i="2" s="1"/>
  <c r="D139" i="2"/>
  <c r="E139" i="2" s="1"/>
  <c r="D131" i="2"/>
  <c r="E131" i="2" s="1"/>
  <c r="D123" i="2"/>
  <c r="E123" i="2" s="1"/>
  <c r="D115" i="2"/>
  <c r="E115" i="2" s="1"/>
  <c r="D107" i="2"/>
  <c r="E107" i="2" s="1"/>
  <c r="D99" i="2"/>
  <c r="E99" i="2" s="1"/>
  <c r="D91" i="2"/>
  <c r="E91" i="2" s="1"/>
  <c r="D83" i="2"/>
  <c r="E83" i="2" s="1"/>
  <c r="D75" i="2"/>
  <c r="E75" i="2" s="1"/>
  <c r="D67" i="2"/>
  <c r="E67" i="2" s="1"/>
  <c r="D59" i="2"/>
  <c r="E59" i="2" s="1"/>
  <c r="D51" i="2"/>
  <c r="E51" i="2" s="1"/>
  <c r="D43" i="2"/>
  <c r="E43" i="2" s="1"/>
  <c r="D35" i="2"/>
  <c r="E35" i="2" s="1"/>
  <c r="D27" i="2"/>
  <c r="E27" i="2" s="1"/>
  <c r="D19" i="2"/>
  <c r="E19" i="2" s="1"/>
  <c r="D11" i="2"/>
  <c r="E11" i="2" s="1"/>
</calcChain>
</file>

<file path=xl/sharedStrings.xml><?xml version="1.0" encoding="utf-8"?>
<sst xmlns="http://schemas.openxmlformats.org/spreadsheetml/2006/main" count="20" uniqueCount="14">
  <si>
    <t>Date</t>
  </si>
  <si>
    <t>Last Price</t>
  </si>
  <si>
    <t>Return log</t>
  </si>
  <si>
    <t>Winter</t>
  </si>
  <si>
    <t>band value</t>
  </si>
  <si>
    <t>https://www.jstor.org/stable/pdf/resrep32359.9.pdf?refreqid=excelsior%3A0a453a39825c74c2ee5c13cd07ff3399&amp;ab_segments=&amp;origin=&amp;acceptTC=1</t>
  </si>
  <si>
    <t>oxford institute nbp price and vol</t>
  </si>
  <si>
    <t>temp</t>
  </si>
  <si>
    <t>https://www.reuters.com/article/uk-britain-gas-prices-idUKKBN0F10LN20140626</t>
  </si>
  <si>
    <t>2014 crash</t>
  </si>
  <si>
    <t>Vol 6 months (%)</t>
  </si>
  <si>
    <t>Vol 6 months</t>
  </si>
  <si>
    <t>Vol 12 months</t>
  </si>
  <si>
    <t>Vol 12 months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</si>
</sst>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0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14" fontId="0" fillId="0" borderId="0" xfId="0" applyNumberFormat="1"/>
    <xf numFmtId="164" fontId="0" fillId="0" borderId="0" xfId="1" applyNumberFormat="1" applyFont="1"/>
    <xf numFmtId="165" fontId="0" fillId="0" borderId="0" xfId="0" applyNumberFormat="1"/>
    <xf numFmtId="2" fontId="0" fillId="0" borderId="0" xfId="0" applyNumberFormat="1"/>
    <xf numFmtId="0" fontId="0" fillId="0" borderId="0" xfId="0" applyNumberFormat="1"/>
    <xf numFmtId="0" fontId="2" fillId="0" borderId="0" xfId="0" applyFont="1"/>
    <xf numFmtId="0" fontId="3" fillId="0" borderId="0" xfId="0" applyFont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colors>
    <mruColors>
      <color rgb="FFED7D31"/>
      <color rgb="FFFFFFFF"/>
      <color rgb="FF5B9BD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NBP monthly price (p/term)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rgbClr val="ED7D31">
                <a:alpha val="13772"/>
              </a:srgbClr>
            </a:solidFill>
            <a:ln>
              <a:noFill/>
            </a:ln>
            <a:effectLst/>
          </c:spPr>
          <c:invertIfNegative val="0"/>
          <c:val>
            <c:numRef>
              <c:f>price!$D:$D</c:f>
              <c:numCache>
                <c:formatCode>General</c:formatCode>
                <c:ptCount val="1048576"/>
                <c:pt idx="0">
                  <c:v>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350</c:v>
                </c:pt>
                <c:pt idx="11">
                  <c:v>350</c:v>
                </c:pt>
                <c:pt idx="12">
                  <c:v>350</c:v>
                </c:pt>
                <c:pt idx="13">
                  <c:v>350</c:v>
                </c:pt>
                <c:pt idx="14">
                  <c:v>350</c:v>
                </c:pt>
                <c:pt idx="15">
                  <c:v>350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350</c:v>
                </c:pt>
                <c:pt idx="23">
                  <c:v>350</c:v>
                </c:pt>
                <c:pt idx="24">
                  <c:v>350</c:v>
                </c:pt>
                <c:pt idx="25">
                  <c:v>350</c:v>
                </c:pt>
                <c:pt idx="26">
                  <c:v>350</c:v>
                </c:pt>
                <c:pt idx="27">
                  <c:v>350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350</c:v>
                </c:pt>
                <c:pt idx="35">
                  <c:v>350</c:v>
                </c:pt>
                <c:pt idx="36">
                  <c:v>350</c:v>
                </c:pt>
                <c:pt idx="37">
                  <c:v>350</c:v>
                </c:pt>
                <c:pt idx="38">
                  <c:v>350</c:v>
                </c:pt>
                <c:pt idx="39">
                  <c:v>350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350</c:v>
                </c:pt>
                <c:pt idx="47">
                  <c:v>350</c:v>
                </c:pt>
                <c:pt idx="48">
                  <c:v>350</c:v>
                </c:pt>
                <c:pt idx="49">
                  <c:v>350</c:v>
                </c:pt>
                <c:pt idx="50">
                  <c:v>350</c:v>
                </c:pt>
                <c:pt idx="51">
                  <c:v>350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350</c:v>
                </c:pt>
                <c:pt idx="59">
                  <c:v>350</c:v>
                </c:pt>
                <c:pt idx="60">
                  <c:v>350</c:v>
                </c:pt>
                <c:pt idx="61">
                  <c:v>350</c:v>
                </c:pt>
                <c:pt idx="62">
                  <c:v>350</c:v>
                </c:pt>
                <c:pt idx="63">
                  <c:v>350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350</c:v>
                </c:pt>
                <c:pt idx="71">
                  <c:v>350</c:v>
                </c:pt>
                <c:pt idx="72">
                  <c:v>350</c:v>
                </c:pt>
                <c:pt idx="73">
                  <c:v>350</c:v>
                </c:pt>
                <c:pt idx="74">
                  <c:v>350</c:v>
                </c:pt>
                <c:pt idx="75">
                  <c:v>350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350</c:v>
                </c:pt>
                <c:pt idx="83">
                  <c:v>350</c:v>
                </c:pt>
                <c:pt idx="84">
                  <c:v>350</c:v>
                </c:pt>
                <c:pt idx="85">
                  <c:v>350</c:v>
                </c:pt>
                <c:pt idx="86">
                  <c:v>350</c:v>
                </c:pt>
                <c:pt idx="87">
                  <c:v>350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350</c:v>
                </c:pt>
                <c:pt idx="95">
                  <c:v>350</c:v>
                </c:pt>
                <c:pt idx="96">
                  <c:v>350</c:v>
                </c:pt>
                <c:pt idx="97">
                  <c:v>350</c:v>
                </c:pt>
                <c:pt idx="98">
                  <c:v>350</c:v>
                </c:pt>
                <c:pt idx="99">
                  <c:v>350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350</c:v>
                </c:pt>
                <c:pt idx="107">
                  <c:v>350</c:v>
                </c:pt>
                <c:pt idx="108">
                  <c:v>350</c:v>
                </c:pt>
                <c:pt idx="109">
                  <c:v>350</c:v>
                </c:pt>
                <c:pt idx="110">
                  <c:v>350</c:v>
                </c:pt>
                <c:pt idx="111">
                  <c:v>350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350</c:v>
                </c:pt>
                <c:pt idx="119">
                  <c:v>350</c:v>
                </c:pt>
                <c:pt idx="120">
                  <c:v>350</c:v>
                </c:pt>
                <c:pt idx="121">
                  <c:v>350</c:v>
                </c:pt>
                <c:pt idx="122">
                  <c:v>350</c:v>
                </c:pt>
                <c:pt idx="123">
                  <c:v>350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350</c:v>
                </c:pt>
                <c:pt idx="131">
                  <c:v>350</c:v>
                </c:pt>
                <c:pt idx="132">
                  <c:v>350</c:v>
                </c:pt>
                <c:pt idx="133">
                  <c:v>350</c:v>
                </c:pt>
                <c:pt idx="134">
                  <c:v>350</c:v>
                </c:pt>
                <c:pt idx="135">
                  <c:v>350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350</c:v>
                </c:pt>
                <c:pt idx="143">
                  <c:v>350</c:v>
                </c:pt>
                <c:pt idx="144">
                  <c:v>350</c:v>
                </c:pt>
                <c:pt idx="145">
                  <c:v>350</c:v>
                </c:pt>
                <c:pt idx="146">
                  <c:v>350</c:v>
                </c:pt>
                <c:pt idx="147">
                  <c:v>350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350</c:v>
                </c:pt>
                <c:pt idx="155">
                  <c:v>350</c:v>
                </c:pt>
                <c:pt idx="156">
                  <c:v>350</c:v>
                </c:pt>
                <c:pt idx="157">
                  <c:v>350</c:v>
                </c:pt>
                <c:pt idx="158">
                  <c:v>350</c:v>
                </c:pt>
                <c:pt idx="159">
                  <c:v>350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350</c:v>
                </c:pt>
                <c:pt idx="167">
                  <c:v>350</c:v>
                </c:pt>
                <c:pt idx="168">
                  <c:v>350</c:v>
                </c:pt>
                <c:pt idx="169">
                  <c:v>350</c:v>
                </c:pt>
                <c:pt idx="170">
                  <c:v>350</c:v>
                </c:pt>
                <c:pt idx="171">
                  <c:v>350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350</c:v>
                </c:pt>
                <c:pt idx="179">
                  <c:v>350</c:v>
                </c:pt>
                <c:pt idx="180">
                  <c:v>350</c:v>
                </c:pt>
                <c:pt idx="181">
                  <c:v>350</c:v>
                </c:pt>
                <c:pt idx="182">
                  <c:v>350</c:v>
                </c:pt>
                <c:pt idx="183">
                  <c:v>350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350</c:v>
                </c:pt>
                <c:pt idx="191">
                  <c:v>350</c:v>
                </c:pt>
                <c:pt idx="192">
                  <c:v>350</c:v>
                </c:pt>
                <c:pt idx="193">
                  <c:v>350</c:v>
                </c:pt>
                <c:pt idx="194">
                  <c:v>350</c:v>
                </c:pt>
                <c:pt idx="195">
                  <c:v>350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350</c:v>
                </c:pt>
                <c:pt idx="203">
                  <c:v>350</c:v>
                </c:pt>
                <c:pt idx="204">
                  <c:v>350</c:v>
                </c:pt>
                <c:pt idx="205">
                  <c:v>350</c:v>
                </c:pt>
                <c:pt idx="206">
                  <c:v>350</c:v>
                </c:pt>
                <c:pt idx="207">
                  <c:v>350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350</c:v>
                </c:pt>
                <c:pt idx="215">
                  <c:v>350</c:v>
                </c:pt>
                <c:pt idx="216">
                  <c:v>350</c:v>
                </c:pt>
                <c:pt idx="217">
                  <c:v>350</c:v>
                </c:pt>
                <c:pt idx="218">
                  <c:v>350</c:v>
                </c:pt>
                <c:pt idx="219">
                  <c:v>350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350</c:v>
                </c:pt>
                <c:pt idx="227">
                  <c:v>350</c:v>
                </c:pt>
                <c:pt idx="228">
                  <c:v>350</c:v>
                </c:pt>
                <c:pt idx="229">
                  <c:v>350</c:v>
                </c:pt>
                <c:pt idx="230">
                  <c:v>350</c:v>
                </c:pt>
                <c:pt idx="231">
                  <c:v>350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350</c:v>
                </c:pt>
                <c:pt idx="239">
                  <c:v>350</c:v>
                </c:pt>
                <c:pt idx="240">
                  <c:v>350</c:v>
                </c:pt>
                <c:pt idx="241">
                  <c:v>350</c:v>
                </c:pt>
                <c:pt idx="242">
                  <c:v>350</c:v>
                </c:pt>
                <c:pt idx="243">
                  <c:v>350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350</c:v>
                </c:pt>
                <c:pt idx="251">
                  <c:v>350</c:v>
                </c:pt>
                <c:pt idx="252">
                  <c:v>350</c:v>
                </c:pt>
                <c:pt idx="253">
                  <c:v>350</c:v>
                </c:pt>
                <c:pt idx="254">
                  <c:v>350</c:v>
                </c:pt>
                <c:pt idx="255">
                  <c:v>350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350</c:v>
                </c:pt>
                <c:pt idx="263">
                  <c:v>350</c:v>
                </c:pt>
                <c:pt idx="264">
                  <c:v>350</c:v>
                </c:pt>
                <c:pt idx="265">
                  <c:v>350</c:v>
                </c:pt>
                <c:pt idx="266">
                  <c:v>350</c:v>
                </c:pt>
                <c:pt idx="267">
                  <c:v>350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350</c:v>
                </c:pt>
                <c:pt idx="275">
                  <c:v>350</c:v>
                </c:pt>
                <c:pt idx="276">
                  <c:v>350</c:v>
                </c:pt>
                <c:pt idx="277">
                  <c:v>350</c:v>
                </c:pt>
                <c:pt idx="278">
                  <c:v>350</c:v>
                </c:pt>
                <c:pt idx="279">
                  <c:v>350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350</c:v>
                </c:pt>
                <c:pt idx="287">
                  <c:v>350</c:v>
                </c:pt>
                <c:pt idx="288">
                  <c:v>350</c:v>
                </c:pt>
                <c:pt idx="289">
                  <c:v>350</c:v>
                </c:pt>
                <c:pt idx="290">
                  <c:v>350</c:v>
                </c:pt>
                <c:pt idx="291">
                  <c:v>350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350</c:v>
                </c:pt>
                <c:pt idx="299">
                  <c:v>350</c:v>
                </c:pt>
                <c:pt idx="300">
                  <c:v>350</c:v>
                </c:pt>
                <c:pt idx="301">
                  <c:v>350</c:v>
                </c:pt>
                <c:pt idx="302">
                  <c:v>350</c:v>
                </c:pt>
                <c:pt idx="303">
                  <c:v>350</c:v>
                </c:pt>
                <c:pt idx="30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85-774E-9BAD-7607A6CB86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789199423"/>
        <c:axId val="1939446783"/>
      </c:barChart>
      <c:lineChart>
        <c:grouping val="standard"/>
        <c:varyColors val="0"/>
        <c:ser>
          <c:idx val="0"/>
          <c:order val="0"/>
          <c:tx>
            <c:strRef>
              <c:f>price!$C$1</c:f>
              <c:strCache>
                <c:ptCount val="1"/>
                <c:pt idx="0">
                  <c:v>Last Price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price!$B$2:$B$306</c:f>
              <c:strCache>
                <c:ptCount val="304"/>
                <c:pt idx="0">
                  <c:v>Jan 97</c:v>
                </c:pt>
                <c:pt idx="1">
                  <c:v>Feb 97</c:v>
                </c:pt>
                <c:pt idx="2">
                  <c:v>Mar 97</c:v>
                </c:pt>
                <c:pt idx="3">
                  <c:v>Apr 97</c:v>
                </c:pt>
                <c:pt idx="4">
                  <c:v>May 97</c:v>
                </c:pt>
                <c:pt idx="5">
                  <c:v>Jun 97</c:v>
                </c:pt>
                <c:pt idx="6">
                  <c:v>Jul 97</c:v>
                </c:pt>
                <c:pt idx="7">
                  <c:v>Aug 97</c:v>
                </c:pt>
                <c:pt idx="8">
                  <c:v>Sep 97</c:v>
                </c:pt>
                <c:pt idx="9">
                  <c:v>Oct 97</c:v>
                </c:pt>
                <c:pt idx="10">
                  <c:v>Nov 97</c:v>
                </c:pt>
                <c:pt idx="11">
                  <c:v>Dec 97</c:v>
                </c:pt>
                <c:pt idx="12">
                  <c:v>Jan 98</c:v>
                </c:pt>
                <c:pt idx="13">
                  <c:v>Feb 98</c:v>
                </c:pt>
                <c:pt idx="14">
                  <c:v>Mar 98</c:v>
                </c:pt>
                <c:pt idx="15">
                  <c:v>Apr 98</c:v>
                </c:pt>
                <c:pt idx="16">
                  <c:v>May 98</c:v>
                </c:pt>
                <c:pt idx="17">
                  <c:v>Jun 98</c:v>
                </c:pt>
                <c:pt idx="18">
                  <c:v>Jul 98</c:v>
                </c:pt>
                <c:pt idx="19">
                  <c:v>Aug 98</c:v>
                </c:pt>
                <c:pt idx="20">
                  <c:v>Sep 98</c:v>
                </c:pt>
                <c:pt idx="21">
                  <c:v>Oct 98</c:v>
                </c:pt>
                <c:pt idx="22">
                  <c:v>Nov 98</c:v>
                </c:pt>
                <c:pt idx="23">
                  <c:v>Dec 98</c:v>
                </c:pt>
                <c:pt idx="24">
                  <c:v>Jan 99</c:v>
                </c:pt>
                <c:pt idx="25">
                  <c:v>Feb 99</c:v>
                </c:pt>
                <c:pt idx="26">
                  <c:v>Mar 99</c:v>
                </c:pt>
                <c:pt idx="27">
                  <c:v>Apr 99</c:v>
                </c:pt>
                <c:pt idx="28">
                  <c:v>May 99</c:v>
                </c:pt>
                <c:pt idx="29">
                  <c:v>Jun 99</c:v>
                </c:pt>
                <c:pt idx="30">
                  <c:v>Jul 99</c:v>
                </c:pt>
                <c:pt idx="31">
                  <c:v>Aug 99</c:v>
                </c:pt>
                <c:pt idx="32">
                  <c:v>Sep 99</c:v>
                </c:pt>
                <c:pt idx="33">
                  <c:v>Oct 99</c:v>
                </c:pt>
                <c:pt idx="34">
                  <c:v>Nov 99</c:v>
                </c:pt>
                <c:pt idx="35">
                  <c:v>Dec 99</c:v>
                </c:pt>
                <c:pt idx="36">
                  <c:v>Jan 00</c:v>
                </c:pt>
                <c:pt idx="37">
                  <c:v>Feb 00</c:v>
                </c:pt>
                <c:pt idx="38">
                  <c:v>Mar 00</c:v>
                </c:pt>
                <c:pt idx="39">
                  <c:v>Apr 00</c:v>
                </c:pt>
                <c:pt idx="40">
                  <c:v>May 00</c:v>
                </c:pt>
                <c:pt idx="41">
                  <c:v>Jun 00</c:v>
                </c:pt>
                <c:pt idx="42">
                  <c:v>Jul 00</c:v>
                </c:pt>
                <c:pt idx="43">
                  <c:v>Aug 00</c:v>
                </c:pt>
                <c:pt idx="44">
                  <c:v>Sep 00</c:v>
                </c:pt>
                <c:pt idx="45">
                  <c:v>Oct 00</c:v>
                </c:pt>
                <c:pt idx="46">
                  <c:v>Nov 00</c:v>
                </c:pt>
                <c:pt idx="47">
                  <c:v>Dec 00</c:v>
                </c:pt>
                <c:pt idx="48">
                  <c:v>Jan 01</c:v>
                </c:pt>
                <c:pt idx="49">
                  <c:v>Feb 01</c:v>
                </c:pt>
                <c:pt idx="50">
                  <c:v>Mar 01</c:v>
                </c:pt>
                <c:pt idx="51">
                  <c:v>Apr 01</c:v>
                </c:pt>
                <c:pt idx="52">
                  <c:v>May 01</c:v>
                </c:pt>
                <c:pt idx="53">
                  <c:v>Jun 01</c:v>
                </c:pt>
                <c:pt idx="54">
                  <c:v>Jul 01</c:v>
                </c:pt>
                <c:pt idx="55">
                  <c:v>Aug 01</c:v>
                </c:pt>
                <c:pt idx="56">
                  <c:v>Sep 01</c:v>
                </c:pt>
                <c:pt idx="57">
                  <c:v>Oct 01</c:v>
                </c:pt>
                <c:pt idx="58">
                  <c:v>Nov 01</c:v>
                </c:pt>
                <c:pt idx="59">
                  <c:v>Dec 01</c:v>
                </c:pt>
                <c:pt idx="60">
                  <c:v>Jan 02</c:v>
                </c:pt>
                <c:pt idx="61">
                  <c:v>Feb 02</c:v>
                </c:pt>
                <c:pt idx="62">
                  <c:v>Mar 02</c:v>
                </c:pt>
                <c:pt idx="63">
                  <c:v>Apr 02</c:v>
                </c:pt>
                <c:pt idx="64">
                  <c:v>May 02</c:v>
                </c:pt>
                <c:pt idx="65">
                  <c:v>Jun 02</c:v>
                </c:pt>
                <c:pt idx="66">
                  <c:v>Jul 02</c:v>
                </c:pt>
                <c:pt idx="67">
                  <c:v>Aug 02</c:v>
                </c:pt>
                <c:pt idx="68">
                  <c:v>Sep 02</c:v>
                </c:pt>
                <c:pt idx="69">
                  <c:v>Oct 02</c:v>
                </c:pt>
                <c:pt idx="70">
                  <c:v>Nov 02</c:v>
                </c:pt>
                <c:pt idx="71">
                  <c:v>Dec 02</c:v>
                </c:pt>
                <c:pt idx="72">
                  <c:v>Jan 03</c:v>
                </c:pt>
                <c:pt idx="73">
                  <c:v>Feb 03</c:v>
                </c:pt>
                <c:pt idx="74">
                  <c:v>Mar 03</c:v>
                </c:pt>
                <c:pt idx="75">
                  <c:v>Apr 03</c:v>
                </c:pt>
                <c:pt idx="76">
                  <c:v>May 03</c:v>
                </c:pt>
                <c:pt idx="77">
                  <c:v>Jun 03</c:v>
                </c:pt>
                <c:pt idx="78">
                  <c:v>Jul 03</c:v>
                </c:pt>
                <c:pt idx="79">
                  <c:v>Aug 03</c:v>
                </c:pt>
                <c:pt idx="80">
                  <c:v>Sep 03</c:v>
                </c:pt>
                <c:pt idx="81">
                  <c:v>Oct 03</c:v>
                </c:pt>
                <c:pt idx="82">
                  <c:v>Nov 03</c:v>
                </c:pt>
                <c:pt idx="83">
                  <c:v>Dec 03</c:v>
                </c:pt>
                <c:pt idx="84">
                  <c:v>Jan 04</c:v>
                </c:pt>
                <c:pt idx="85">
                  <c:v>Feb 04</c:v>
                </c:pt>
                <c:pt idx="86">
                  <c:v>Mar 04</c:v>
                </c:pt>
                <c:pt idx="87">
                  <c:v>Apr 04</c:v>
                </c:pt>
                <c:pt idx="88">
                  <c:v>May 04</c:v>
                </c:pt>
                <c:pt idx="89">
                  <c:v>Jun 04</c:v>
                </c:pt>
                <c:pt idx="90">
                  <c:v>Jul 04</c:v>
                </c:pt>
                <c:pt idx="91">
                  <c:v>Aug 04</c:v>
                </c:pt>
                <c:pt idx="92">
                  <c:v>Sep 04</c:v>
                </c:pt>
                <c:pt idx="93">
                  <c:v>Oct 04</c:v>
                </c:pt>
                <c:pt idx="94">
                  <c:v>Nov 04</c:v>
                </c:pt>
                <c:pt idx="95">
                  <c:v>Dec 04</c:v>
                </c:pt>
                <c:pt idx="96">
                  <c:v>Jan 05</c:v>
                </c:pt>
                <c:pt idx="97">
                  <c:v>Feb 05</c:v>
                </c:pt>
                <c:pt idx="98">
                  <c:v>Mar 05</c:v>
                </c:pt>
                <c:pt idx="99">
                  <c:v>Apr 05</c:v>
                </c:pt>
                <c:pt idx="100">
                  <c:v>May 05</c:v>
                </c:pt>
                <c:pt idx="101">
                  <c:v>Jun 05</c:v>
                </c:pt>
                <c:pt idx="102">
                  <c:v>Jul 05</c:v>
                </c:pt>
                <c:pt idx="103">
                  <c:v>Aug 05</c:v>
                </c:pt>
                <c:pt idx="104">
                  <c:v>Sep 05</c:v>
                </c:pt>
                <c:pt idx="105">
                  <c:v>Oct 05</c:v>
                </c:pt>
                <c:pt idx="106">
                  <c:v>Nov 05</c:v>
                </c:pt>
                <c:pt idx="107">
                  <c:v>Dec 05</c:v>
                </c:pt>
                <c:pt idx="108">
                  <c:v>Jan 06</c:v>
                </c:pt>
                <c:pt idx="109">
                  <c:v>Feb 06</c:v>
                </c:pt>
                <c:pt idx="110">
                  <c:v>Mar 06</c:v>
                </c:pt>
                <c:pt idx="111">
                  <c:v>Apr 06</c:v>
                </c:pt>
                <c:pt idx="112">
                  <c:v>May 06</c:v>
                </c:pt>
                <c:pt idx="113">
                  <c:v>Jun 06</c:v>
                </c:pt>
                <c:pt idx="114">
                  <c:v>Jul 06</c:v>
                </c:pt>
                <c:pt idx="115">
                  <c:v>Aug 06</c:v>
                </c:pt>
                <c:pt idx="116">
                  <c:v>Sep 06</c:v>
                </c:pt>
                <c:pt idx="117">
                  <c:v>Oct 06</c:v>
                </c:pt>
                <c:pt idx="118">
                  <c:v>Nov 06</c:v>
                </c:pt>
                <c:pt idx="119">
                  <c:v>Dec 06</c:v>
                </c:pt>
                <c:pt idx="120">
                  <c:v>Jan 07</c:v>
                </c:pt>
                <c:pt idx="121">
                  <c:v>Feb 07</c:v>
                </c:pt>
                <c:pt idx="122">
                  <c:v>Mar 07</c:v>
                </c:pt>
                <c:pt idx="123">
                  <c:v>Apr 07</c:v>
                </c:pt>
                <c:pt idx="124">
                  <c:v>May 07</c:v>
                </c:pt>
                <c:pt idx="125">
                  <c:v>Jun 07</c:v>
                </c:pt>
                <c:pt idx="126">
                  <c:v>Jul 07</c:v>
                </c:pt>
                <c:pt idx="127">
                  <c:v>Aug 07</c:v>
                </c:pt>
                <c:pt idx="128">
                  <c:v>Sep 07</c:v>
                </c:pt>
                <c:pt idx="129">
                  <c:v>Oct 07</c:v>
                </c:pt>
                <c:pt idx="130">
                  <c:v>Nov 07</c:v>
                </c:pt>
                <c:pt idx="131">
                  <c:v>Dec 07</c:v>
                </c:pt>
                <c:pt idx="132">
                  <c:v>Jan 08</c:v>
                </c:pt>
                <c:pt idx="133">
                  <c:v>Feb 08</c:v>
                </c:pt>
                <c:pt idx="134">
                  <c:v>Mar 08</c:v>
                </c:pt>
                <c:pt idx="135">
                  <c:v>Apr 08</c:v>
                </c:pt>
                <c:pt idx="136">
                  <c:v>May 08</c:v>
                </c:pt>
                <c:pt idx="137">
                  <c:v>Jun 08</c:v>
                </c:pt>
                <c:pt idx="138">
                  <c:v>Jul 08</c:v>
                </c:pt>
                <c:pt idx="139">
                  <c:v>Aug 08</c:v>
                </c:pt>
                <c:pt idx="140">
                  <c:v>Sep 08</c:v>
                </c:pt>
                <c:pt idx="141">
                  <c:v>Oct 08</c:v>
                </c:pt>
                <c:pt idx="142">
                  <c:v>Nov 08</c:v>
                </c:pt>
                <c:pt idx="143">
                  <c:v>Dec 08</c:v>
                </c:pt>
                <c:pt idx="144">
                  <c:v>Jan 09</c:v>
                </c:pt>
                <c:pt idx="145">
                  <c:v>Feb 09</c:v>
                </c:pt>
                <c:pt idx="146">
                  <c:v>Mar 09</c:v>
                </c:pt>
                <c:pt idx="147">
                  <c:v>Apr 09</c:v>
                </c:pt>
                <c:pt idx="148">
                  <c:v>May 09</c:v>
                </c:pt>
                <c:pt idx="149">
                  <c:v>Jun 09</c:v>
                </c:pt>
                <c:pt idx="150">
                  <c:v>Jul 09</c:v>
                </c:pt>
                <c:pt idx="151">
                  <c:v>Aug 09</c:v>
                </c:pt>
                <c:pt idx="152">
                  <c:v>Sep 09</c:v>
                </c:pt>
                <c:pt idx="153">
                  <c:v>Oct 09</c:v>
                </c:pt>
                <c:pt idx="154">
                  <c:v>Nov 09</c:v>
                </c:pt>
                <c:pt idx="155">
                  <c:v>Dec 09</c:v>
                </c:pt>
                <c:pt idx="156">
                  <c:v>Jan 10</c:v>
                </c:pt>
                <c:pt idx="157">
                  <c:v>Feb 10</c:v>
                </c:pt>
                <c:pt idx="158">
                  <c:v>Mar 10</c:v>
                </c:pt>
                <c:pt idx="159">
                  <c:v>Apr 10</c:v>
                </c:pt>
                <c:pt idx="160">
                  <c:v>May 10</c:v>
                </c:pt>
                <c:pt idx="161">
                  <c:v>Jun 10</c:v>
                </c:pt>
                <c:pt idx="162">
                  <c:v>Jul 10</c:v>
                </c:pt>
                <c:pt idx="163">
                  <c:v>Aug 10</c:v>
                </c:pt>
                <c:pt idx="164">
                  <c:v>Sep 10</c:v>
                </c:pt>
                <c:pt idx="165">
                  <c:v>Oct 10</c:v>
                </c:pt>
                <c:pt idx="166">
                  <c:v>Nov 10</c:v>
                </c:pt>
                <c:pt idx="167">
                  <c:v>Dec 10</c:v>
                </c:pt>
                <c:pt idx="168">
                  <c:v>Jan 11</c:v>
                </c:pt>
                <c:pt idx="169">
                  <c:v>Feb 11</c:v>
                </c:pt>
                <c:pt idx="170">
                  <c:v>Mar 11</c:v>
                </c:pt>
                <c:pt idx="171">
                  <c:v>Apr 11</c:v>
                </c:pt>
                <c:pt idx="172">
                  <c:v>May 11</c:v>
                </c:pt>
                <c:pt idx="173">
                  <c:v>Jun 11</c:v>
                </c:pt>
                <c:pt idx="174">
                  <c:v>Jul 11</c:v>
                </c:pt>
                <c:pt idx="175">
                  <c:v>Aug 11</c:v>
                </c:pt>
                <c:pt idx="176">
                  <c:v>Sep 11</c:v>
                </c:pt>
                <c:pt idx="177">
                  <c:v>Oct 11</c:v>
                </c:pt>
                <c:pt idx="178">
                  <c:v>Nov 11</c:v>
                </c:pt>
                <c:pt idx="179">
                  <c:v>Dec 11</c:v>
                </c:pt>
                <c:pt idx="180">
                  <c:v>Jan 12</c:v>
                </c:pt>
                <c:pt idx="181">
                  <c:v>Feb 12</c:v>
                </c:pt>
                <c:pt idx="182">
                  <c:v>Mar 12</c:v>
                </c:pt>
                <c:pt idx="183">
                  <c:v>Apr 12</c:v>
                </c:pt>
                <c:pt idx="184">
                  <c:v>May 12</c:v>
                </c:pt>
                <c:pt idx="185">
                  <c:v>Jun 12</c:v>
                </c:pt>
                <c:pt idx="186">
                  <c:v>Jul 12</c:v>
                </c:pt>
                <c:pt idx="187">
                  <c:v>Aug 12</c:v>
                </c:pt>
                <c:pt idx="188">
                  <c:v>Sep 12</c:v>
                </c:pt>
                <c:pt idx="189">
                  <c:v>Oct 12</c:v>
                </c:pt>
                <c:pt idx="190">
                  <c:v>Nov 12</c:v>
                </c:pt>
                <c:pt idx="191">
                  <c:v>Dec 12</c:v>
                </c:pt>
                <c:pt idx="192">
                  <c:v>Jan 13</c:v>
                </c:pt>
                <c:pt idx="193">
                  <c:v>Feb 13</c:v>
                </c:pt>
                <c:pt idx="194">
                  <c:v>Mar 13</c:v>
                </c:pt>
                <c:pt idx="195">
                  <c:v>Apr 13</c:v>
                </c:pt>
                <c:pt idx="196">
                  <c:v>May 13</c:v>
                </c:pt>
                <c:pt idx="197">
                  <c:v>Jun 13</c:v>
                </c:pt>
                <c:pt idx="198">
                  <c:v>Jul 13</c:v>
                </c:pt>
                <c:pt idx="199">
                  <c:v>Aug 13</c:v>
                </c:pt>
                <c:pt idx="200">
                  <c:v>Sep 13</c:v>
                </c:pt>
                <c:pt idx="201">
                  <c:v>Oct 13</c:v>
                </c:pt>
                <c:pt idx="202">
                  <c:v>Nov 13</c:v>
                </c:pt>
                <c:pt idx="203">
                  <c:v>Dec 13</c:v>
                </c:pt>
                <c:pt idx="204">
                  <c:v>Jan 14</c:v>
                </c:pt>
                <c:pt idx="205">
                  <c:v>Feb 14</c:v>
                </c:pt>
                <c:pt idx="206">
                  <c:v>Mar 14</c:v>
                </c:pt>
                <c:pt idx="207">
                  <c:v>Apr 14</c:v>
                </c:pt>
                <c:pt idx="208">
                  <c:v>May 14</c:v>
                </c:pt>
                <c:pt idx="209">
                  <c:v>Jun 14</c:v>
                </c:pt>
                <c:pt idx="210">
                  <c:v>Jul 14</c:v>
                </c:pt>
                <c:pt idx="211">
                  <c:v>Aug 14</c:v>
                </c:pt>
                <c:pt idx="212">
                  <c:v>Sep 14</c:v>
                </c:pt>
                <c:pt idx="213">
                  <c:v>Oct 14</c:v>
                </c:pt>
                <c:pt idx="214">
                  <c:v>Nov 14</c:v>
                </c:pt>
                <c:pt idx="215">
                  <c:v>Dec 14</c:v>
                </c:pt>
                <c:pt idx="216">
                  <c:v>Jan 15</c:v>
                </c:pt>
                <c:pt idx="217">
                  <c:v>Feb 15</c:v>
                </c:pt>
                <c:pt idx="218">
                  <c:v>Mar 15</c:v>
                </c:pt>
                <c:pt idx="219">
                  <c:v>Apr 15</c:v>
                </c:pt>
                <c:pt idx="220">
                  <c:v>May 15</c:v>
                </c:pt>
                <c:pt idx="221">
                  <c:v>Jun 15</c:v>
                </c:pt>
                <c:pt idx="222">
                  <c:v>Jul 15</c:v>
                </c:pt>
                <c:pt idx="223">
                  <c:v>Aug 15</c:v>
                </c:pt>
                <c:pt idx="224">
                  <c:v>Sep 15</c:v>
                </c:pt>
                <c:pt idx="225">
                  <c:v>Oct 15</c:v>
                </c:pt>
                <c:pt idx="226">
                  <c:v>Nov 15</c:v>
                </c:pt>
                <c:pt idx="227">
                  <c:v>Dec 15</c:v>
                </c:pt>
                <c:pt idx="228">
                  <c:v>Jan 16</c:v>
                </c:pt>
                <c:pt idx="229">
                  <c:v>Feb 16</c:v>
                </c:pt>
                <c:pt idx="230">
                  <c:v>Mar 16</c:v>
                </c:pt>
                <c:pt idx="231">
                  <c:v>Apr 16</c:v>
                </c:pt>
                <c:pt idx="232">
                  <c:v>May 16</c:v>
                </c:pt>
                <c:pt idx="233">
                  <c:v>Jun 16</c:v>
                </c:pt>
                <c:pt idx="234">
                  <c:v>Jul 16</c:v>
                </c:pt>
                <c:pt idx="235">
                  <c:v>Aug 16</c:v>
                </c:pt>
                <c:pt idx="236">
                  <c:v>Sep 16</c:v>
                </c:pt>
                <c:pt idx="237">
                  <c:v>Oct 16</c:v>
                </c:pt>
                <c:pt idx="238">
                  <c:v>Nov 16</c:v>
                </c:pt>
                <c:pt idx="239">
                  <c:v>Dec 16</c:v>
                </c:pt>
                <c:pt idx="240">
                  <c:v>Jan 17</c:v>
                </c:pt>
                <c:pt idx="241">
                  <c:v>Feb 17</c:v>
                </c:pt>
                <c:pt idx="242">
                  <c:v>Mar 17</c:v>
                </c:pt>
                <c:pt idx="243">
                  <c:v>Apr 17</c:v>
                </c:pt>
                <c:pt idx="244">
                  <c:v>May 17</c:v>
                </c:pt>
                <c:pt idx="245">
                  <c:v>Jun 17</c:v>
                </c:pt>
                <c:pt idx="246">
                  <c:v>Jul 17</c:v>
                </c:pt>
                <c:pt idx="247">
                  <c:v>Aug 17</c:v>
                </c:pt>
                <c:pt idx="248">
                  <c:v>Sep 17</c:v>
                </c:pt>
                <c:pt idx="249">
                  <c:v>Oct 17</c:v>
                </c:pt>
                <c:pt idx="250">
                  <c:v>Nov 17</c:v>
                </c:pt>
                <c:pt idx="251">
                  <c:v>Dec 17</c:v>
                </c:pt>
                <c:pt idx="252">
                  <c:v>Jan 18</c:v>
                </c:pt>
                <c:pt idx="253">
                  <c:v>Feb 18</c:v>
                </c:pt>
                <c:pt idx="254">
                  <c:v>Mar 18</c:v>
                </c:pt>
                <c:pt idx="255">
                  <c:v>Apr 18</c:v>
                </c:pt>
                <c:pt idx="256">
                  <c:v>May 18</c:v>
                </c:pt>
                <c:pt idx="257">
                  <c:v>Jun 18</c:v>
                </c:pt>
                <c:pt idx="258">
                  <c:v>Jul 18</c:v>
                </c:pt>
                <c:pt idx="259">
                  <c:v>Aug 18</c:v>
                </c:pt>
                <c:pt idx="260">
                  <c:v>Sep 18</c:v>
                </c:pt>
                <c:pt idx="261">
                  <c:v>Oct 18</c:v>
                </c:pt>
                <c:pt idx="262">
                  <c:v>Nov 18</c:v>
                </c:pt>
                <c:pt idx="263">
                  <c:v>Dec 18</c:v>
                </c:pt>
                <c:pt idx="264">
                  <c:v>Jan 19</c:v>
                </c:pt>
                <c:pt idx="265">
                  <c:v>Feb 19</c:v>
                </c:pt>
                <c:pt idx="266">
                  <c:v>Mar 19</c:v>
                </c:pt>
                <c:pt idx="267">
                  <c:v>Apr 19</c:v>
                </c:pt>
                <c:pt idx="268">
                  <c:v>May 19</c:v>
                </c:pt>
                <c:pt idx="269">
                  <c:v>Jun 19</c:v>
                </c:pt>
                <c:pt idx="270">
                  <c:v>Jul 19</c:v>
                </c:pt>
                <c:pt idx="271">
                  <c:v>Aug 19</c:v>
                </c:pt>
                <c:pt idx="272">
                  <c:v>Sep 19</c:v>
                </c:pt>
                <c:pt idx="273">
                  <c:v>Oct 19</c:v>
                </c:pt>
                <c:pt idx="274">
                  <c:v>Nov 19</c:v>
                </c:pt>
                <c:pt idx="275">
                  <c:v>Dec 19</c:v>
                </c:pt>
                <c:pt idx="276">
                  <c:v>Jan 20</c:v>
                </c:pt>
                <c:pt idx="277">
                  <c:v>Feb 20</c:v>
                </c:pt>
                <c:pt idx="278">
                  <c:v>Mar 20</c:v>
                </c:pt>
                <c:pt idx="279">
                  <c:v>Apr 20</c:v>
                </c:pt>
                <c:pt idx="280">
                  <c:v>May 20</c:v>
                </c:pt>
                <c:pt idx="281">
                  <c:v>Jun 20</c:v>
                </c:pt>
                <c:pt idx="282">
                  <c:v>Jul 20</c:v>
                </c:pt>
                <c:pt idx="283">
                  <c:v>Aug 20</c:v>
                </c:pt>
                <c:pt idx="284">
                  <c:v>Sep 20</c:v>
                </c:pt>
                <c:pt idx="285">
                  <c:v>Oct 20</c:v>
                </c:pt>
                <c:pt idx="286">
                  <c:v>Nov 20</c:v>
                </c:pt>
                <c:pt idx="287">
                  <c:v>Dec 20</c:v>
                </c:pt>
                <c:pt idx="288">
                  <c:v>Jan 21</c:v>
                </c:pt>
                <c:pt idx="289">
                  <c:v>Feb 21</c:v>
                </c:pt>
                <c:pt idx="290">
                  <c:v>Mar 21</c:v>
                </c:pt>
                <c:pt idx="291">
                  <c:v>Apr 21</c:v>
                </c:pt>
                <c:pt idx="292">
                  <c:v>May 21</c:v>
                </c:pt>
                <c:pt idx="293">
                  <c:v>Jun 21</c:v>
                </c:pt>
                <c:pt idx="294">
                  <c:v>Jul 21</c:v>
                </c:pt>
                <c:pt idx="295">
                  <c:v>Aug 21</c:v>
                </c:pt>
                <c:pt idx="296">
                  <c:v>Sep 21</c:v>
                </c:pt>
                <c:pt idx="297">
                  <c:v>Oct 21</c:v>
                </c:pt>
                <c:pt idx="298">
                  <c:v>Nov 21</c:v>
                </c:pt>
                <c:pt idx="299">
                  <c:v>Dec 21</c:v>
                </c:pt>
                <c:pt idx="300">
                  <c:v>Jan 22</c:v>
                </c:pt>
                <c:pt idx="301">
                  <c:v>Feb 22</c:v>
                </c:pt>
                <c:pt idx="302">
                  <c:v>Mar 22</c:v>
                </c:pt>
                <c:pt idx="303">
                  <c:v>Apr 22</c:v>
                </c:pt>
              </c:strCache>
            </c:strRef>
          </c:cat>
          <c:val>
            <c:numRef>
              <c:f>price!$C$2:$C$306</c:f>
              <c:numCache>
                <c:formatCode>General</c:formatCode>
                <c:ptCount val="305"/>
                <c:pt idx="0">
                  <c:v>17.399999999999999</c:v>
                </c:pt>
                <c:pt idx="1">
                  <c:v>10.34</c:v>
                </c:pt>
                <c:pt idx="2">
                  <c:v>10.199999999999999</c:v>
                </c:pt>
                <c:pt idx="3">
                  <c:v>10.62</c:v>
                </c:pt>
                <c:pt idx="4">
                  <c:v>10.5</c:v>
                </c:pt>
                <c:pt idx="5">
                  <c:v>9.25</c:v>
                </c:pt>
                <c:pt idx="6">
                  <c:v>9.61</c:v>
                </c:pt>
                <c:pt idx="7">
                  <c:v>10.96</c:v>
                </c:pt>
                <c:pt idx="8">
                  <c:v>13.27</c:v>
                </c:pt>
                <c:pt idx="9">
                  <c:v>16</c:v>
                </c:pt>
                <c:pt idx="10">
                  <c:v>18.190000000000001</c:v>
                </c:pt>
                <c:pt idx="11">
                  <c:v>16.059999999999999</c:v>
                </c:pt>
                <c:pt idx="12">
                  <c:v>10.65</c:v>
                </c:pt>
                <c:pt idx="13">
                  <c:v>9.23</c:v>
                </c:pt>
                <c:pt idx="14">
                  <c:v>8.58</c:v>
                </c:pt>
                <c:pt idx="15">
                  <c:v>9.19</c:v>
                </c:pt>
                <c:pt idx="16">
                  <c:v>8.7799999999999994</c:v>
                </c:pt>
                <c:pt idx="17">
                  <c:v>9.2899999999999991</c:v>
                </c:pt>
                <c:pt idx="18">
                  <c:v>10.48</c:v>
                </c:pt>
                <c:pt idx="19">
                  <c:v>12.1</c:v>
                </c:pt>
                <c:pt idx="20">
                  <c:v>13.85</c:v>
                </c:pt>
                <c:pt idx="21">
                  <c:v>15.21</c:v>
                </c:pt>
                <c:pt idx="22">
                  <c:v>16.72</c:v>
                </c:pt>
                <c:pt idx="23">
                  <c:v>11.88</c:v>
                </c:pt>
                <c:pt idx="24">
                  <c:v>9.41</c:v>
                </c:pt>
                <c:pt idx="25">
                  <c:v>9.31</c:v>
                </c:pt>
                <c:pt idx="26">
                  <c:v>9.23</c:v>
                </c:pt>
                <c:pt idx="27">
                  <c:v>9.1999999999999993</c:v>
                </c:pt>
                <c:pt idx="28">
                  <c:v>9.1199999999999992</c:v>
                </c:pt>
                <c:pt idx="29">
                  <c:v>9.92</c:v>
                </c:pt>
                <c:pt idx="30">
                  <c:v>9.43</c:v>
                </c:pt>
                <c:pt idx="31">
                  <c:v>10.6</c:v>
                </c:pt>
                <c:pt idx="32">
                  <c:v>11.78</c:v>
                </c:pt>
                <c:pt idx="33">
                  <c:v>11.63</c:v>
                </c:pt>
                <c:pt idx="34">
                  <c:v>11.05</c:v>
                </c:pt>
                <c:pt idx="35">
                  <c:v>13</c:v>
                </c:pt>
                <c:pt idx="36">
                  <c:v>11.57</c:v>
                </c:pt>
                <c:pt idx="37">
                  <c:v>12.05</c:v>
                </c:pt>
                <c:pt idx="38">
                  <c:v>11.84</c:v>
                </c:pt>
                <c:pt idx="39">
                  <c:v>14.06</c:v>
                </c:pt>
                <c:pt idx="40">
                  <c:v>20.75</c:v>
                </c:pt>
                <c:pt idx="41">
                  <c:v>17.12</c:v>
                </c:pt>
                <c:pt idx="42">
                  <c:v>16.100000000000001</c:v>
                </c:pt>
                <c:pt idx="43">
                  <c:v>19.41</c:v>
                </c:pt>
                <c:pt idx="44">
                  <c:v>23.22</c:v>
                </c:pt>
                <c:pt idx="45">
                  <c:v>26.63</c:v>
                </c:pt>
                <c:pt idx="46">
                  <c:v>31.78</c:v>
                </c:pt>
                <c:pt idx="47">
                  <c:v>26.91</c:v>
                </c:pt>
                <c:pt idx="48">
                  <c:v>23.41</c:v>
                </c:pt>
                <c:pt idx="49">
                  <c:v>22.84</c:v>
                </c:pt>
                <c:pt idx="50">
                  <c:v>21.16</c:v>
                </c:pt>
                <c:pt idx="51">
                  <c:v>22.35</c:v>
                </c:pt>
                <c:pt idx="52">
                  <c:v>21.04</c:v>
                </c:pt>
                <c:pt idx="53">
                  <c:v>17.46</c:v>
                </c:pt>
                <c:pt idx="54">
                  <c:v>16.95</c:v>
                </c:pt>
                <c:pt idx="55">
                  <c:v>20.420000000000002</c:v>
                </c:pt>
                <c:pt idx="56">
                  <c:v>22.81</c:v>
                </c:pt>
                <c:pt idx="57">
                  <c:v>22.22</c:v>
                </c:pt>
                <c:pt idx="58">
                  <c:v>25.57</c:v>
                </c:pt>
                <c:pt idx="59">
                  <c:v>27.26</c:v>
                </c:pt>
                <c:pt idx="60">
                  <c:v>20.05</c:v>
                </c:pt>
                <c:pt idx="61">
                  <c:v>16.440000000000001</c:v>
                </c:pt>
                <c:pt idx="62">
                  <c:v>13.79</c:v>
                </c:pt>
                <c:pt idx="63">
                  <c:v>12.97</c:v>
                </c:pt>
                <c:pt idx="64">
                  <c:v>12.2</c:v>
                </c:pt>
                <c:pt idx="65">
                  <c:v>13.55</c:v>
                </c:pt>
                <c:pt idx="66">
                  <c:v>12.38</c:v>
                </c:pt>
                <c:pt idx="67">
                  <c:v>16.559999999999999</c:v>
                </c:pt>
                <c:pt idx="68">
                  <c:v>20.81</c:v>
                </c:pt>
                <c:pt idx="69">
                  <c:v>23.75</c:v>
                </c:pt>
                <c:pt idx="70">
                  <c:v>24.26</c:v>
                </c:pt>
                <c:pt idx="71">
                  <c:v>22.53</c:v>
                </c:pt>
                <c:pt idx="72">
                  <c:v>16.71</c:v>
                </c:pt>
                <c:pt idx="73">
                  <c:v>16.79</c:v>
                </c:pt>
                <c:pt idx="74">
                  <c:v>16.2</c:v>
                </c:pt>
                <c:pt idx="75">
                  <c:v>15.4</c:v>
                </c:pt>
                <c:pt idx="76">
                  <c:v>16.399999999999999</c:v>
                </c:pt>
                <c:pt idx="77">
                  <c:v>16.829999999999998</c:v>
                </c:pt>
                <c:pt idx="78">
                  <c:v>15.88</c:v>
                </c:pt>
                <c:pt idx="79">
                  <c:v>19.399999999999999</c:v>
                </c:pt>
                <c:pt idx="80">
                  <c:v>24.16</c:v>
                </c:pt>
                <c:pt idx="81">
                  <c:v>31.19</c:v>
                </c:pt>
                <c:pt idx="82">
                  <c:v>33.83</c:v>
                </c:pt>
                <c:pt idx="83">
                  <c:v>32.19</c:v>
                </c:pt>
                <c:pt idx="84">
                  <c:v>21.56</c:v>
                </c:pt>
                <c:pt idx="85">
                  <c:v>19.809999999999999</c:v>
                </c:pt>
                <c:pt idx="86">
                  <c:v>18.86</c:v>
                </c:pt>
                <c:pt idx="87">
                  <c:v>19.98</c:v>
                </c:pt>
                <c:pt idx="88">
                  <c:v>21.33</c:v>
                </c:pt>
                <c:pt idx="89">
                  <c:v>22.34</c:v>
                </c:pt>
                <c:pt idx="90">
                  <c:v>20.86</c:v>
                </c:pt>
                <c:pt idx="91">
                  <c:v>29.61</c:v>
                </c:pt>
                <c:pt idx="92">
                  <c:v>39.22</c:v>
                </c:pt>
                <c:pt idx="93">
                  <c:v>40.29</c:v>
                </c:pt>
                <c:pt idx="94">
                  <c:v>43.11</c:v>
                </c:pt>
                <c:pt idx="95">
                  <c:v>33.78</c:v>
                </c:pt>
                <c:pt idx="96">
                  <c:v>28.58</c:v>
                </c:pt>
                <c:pt idx="97">
                  <c:v>30.38</c:v>
                </c:pt>
                <c:pt idx="98">
                  <c:v>29.98</c:v>
                </c:pt>
                <c:pt idx="99">
                  <c:v>29.19</c:v>
                </c:pt>
                <c:pt idx="100">
                  <c:v>29.67</c:v>
                </c:pt>
                <c:pt idx="101">
                  <c:v>32.03</c:v>
                </c:pt>
                <c:pt idx="102">
                  <c:v>34.86</c:v>
                </c:pt>
                <c:pt idx="103">
                  <c:v>40.78</c:v>
                </c:pt>
                <c:pt idx="104">
                  <c:v>48.52</c:v>
                </c:pt>
                <c:pt idx="105">
                  <c:v>60</c:v>
                </c:pt>
                <c:pt idx="106">
                  <c:v>107.47</c:v>
                </c:pt>
                <c:pt idx="107">
                  <c:v>81.8</c:v>
                </c:pt>
                <c:pt idx="108">
                  <c:v>61.44</c:v>
                </c:pt>
                <c:pt idx="109">
                  <c:v>45.02</c:v>
                </c:pt>
                <c:pt idx="110">
                  <c:v>43.74</c:v>
                </c:pt>
                <c:pt idx="111">
                  <c:v>39.46</c:v>
                </c:pt>
                <c:pt idx="112">
                  <c:v>38.799999999999997</c:v>
                </c:pt>
                <c:pt idx="113">
                  <c:v>39.57</c:v>
                </c:pt>
                <c:pt idx="114">
                  <c:v>37.71</c:v>
                </c:pt>
                <c:pt idx="115">
                  <c:v>43.46</c:v>
                </c:pt>
                <c:pt idx="116">
                  <c:v>54.82</c:v>
                </c:pt>
                <c:pt idx="117">
                  <c:v>56.27</c:v>
                </c:pt>
                <c:pt idx="118">
                  <c:v>46.89</c:v>
                </c:pt>
                <c:pt idx="119">
                  <c:v>32.22</c:v>
                </c:pt>
                <c:pt idx="120">
                  <c:v>23.27</c:v>
                </c:pt>
                <c:pt idx="121">
                  <c:v>18.809999999999999</c:v>
                </c:pt>
                <c:pt idx="122">
                  <c:v>20.29</c:v>
                </c:pt>
                <c:pt idx="123">
                  <c:v>17.149999999999999</c:v>
                </c:pt>
                <c:pt idx="124">
                  <c:v>20.88</c:v>
                </c:pt>
                <c:pt idx="125">
                  <c:v>21.36</c:v>
                </c:pt>
                <c:pt idx="126">
                  <c:v>28.07</c:v>
                </c:pt>
                <c:pt idx="127">
                  <c:v>27.51</c:v>
                </c:pt>
                <c:pt idx="128">
                  <c:v>42.55</c:v>
                </c:pt>
                <c:pt idx="129">
                  <c:v>54.27</c:v>
                </c:pt>
                <c:pt idx="130">
                  <c:v>50.58</c:v>
                </c:pt>
                <c:pt idx="131">
                  <c:v>52.28</c:v>
                </c:pt>
                <c:pt idx="132">
                  <c:v>51.18</c:v>
                </c:pt>
                <c:pt idx="133">
                  <c:v>53.54</c:v>
                </c:pt>
                <c:pt idx="134">
                  <c:v>57.93</c:v>
                </c:pt>
                <c:pt idx="135">
                  <c:v>60.58</c:v>
                </c:pt>
                <c:pt idx="136">
                  <c:v>65.38</c:v>
                </c:pt>
                <c:pt idx="137">
                  <c:v>73.3</c:v>
                </c:pt>
                <c:pt idx="138">
                  <c:v>62.24</c:v>
                </c:pt>
                <c:pt idx="139">
                  <c:v>78.64</c:v>
                </c:pt>
                <c:pt idx="140">
                  <c:v>85.26</c:v>
                </c:pt>
                <c:pt idx="141">
                  <c:v>76.11</c:v>
                </c:pt>
                <c:pt idx="142">
                  <c:v>60.97</c:v>
                </c:pt>
                <c:pt idx="143">
                  <c:v>58.53</c:v>
                </c:pt>
                <c:pt idx="144">
                  <c:v>62.25</c:v>
                </c:pt>
                <c:pt idx="145">
                  <c:v>33.520000000000003</c:v>
                </c:pt>
                <c:pt idx="146">
                  <c:v>31.97</c:v>
                </c:pt>
                <c:pt idx="147">
                  <c:v>28.51</c:v>
                </c:pt>
                <c:pt idx="148">
                  <c:v>26.19</c:v>
                </c:pt>
                <c:pt idx="149">
                  <c:v>25.99</c:v>
                </c:pt>
                <c:pt idx="150">
                  <c:v>22.29</c:v>
                </c:pt>
                <c:pt idx="151">
                  <c:v>26.1</c:v>
                </c:pt>
                <c:pt idx="152">
                  <c:v>32.42</c:v>
                </c:pt>
                <c:pt idx="153">
                  <c:v>36.81</c:v>
                </c:pt>
                <c:pt idx="154">
                  <c:v>29.57</c:v>
                </c:pt>
                <c:pt idx="155">
                  <c:v>33.72</c:v>
                </c:pt>
                <c:pt idx="156">
                  <c:v>38.770000000000003</c:v>
                </c:pt>
                <c:pt idx="157">
                  <c:v>31.34</c:v>
                </c:pt>
                <c:pt idx="158">
                  <c:v>29.71</c:v>
                </c:pt>
                <c:pt idx="159">
                  <c:v>33.130000000000003</c:v>
                </c:pt>
                <c:pt idx="160">
                  <c:v>36.630000000000003</c:v>
                </c:pt>
                <c:pt idx="161">
                  <c:v>45.49</c:v>
                </c:pt>
                <c:pt idx="162">
                  <c:v>40.659999999999997</c:v>
                </c:pt>
                <c:pt idx="163">
                  <c:v>41.83</c:v>
                </c:pt>
                <c:pt idx="164">
                  <c:v>47.32</c:v>
                </c:pt>
                <c:pt idx="165">
                  <c:v>47.61</c:v>
                </c:pt>
                <c:pt idx="166">
                  <c:v>54.2</c:v>
                </c:pt>
                <c:pt idx="167">
                  <c:v>61.07</c:v>
                </c:pt>
                <c:pt idx="168">
                  <c:v>52.66</c:v>
                </c:pt>
                <c:pt idx="169">
                  <c:v>54.73</c:v>
                </c:pt>
                <c:pt idx="170">
                  <c:v>64.06</c:v>
                </c:pt>
                <c:pt idx="171">
                  <c:v>57.89</c:v>
                </c:pt>
                <c:pt idx="172">
                  <c:v>58.34</c:v>
                </c:pt>
                <c:pt idx="173">
                  <c:v>57.29</c:v>
                </c:pt>
                <c:pt idx="174">
                  <c:v>52.23</c:v>
                </c:pt>
                <c:pt idx="175">
                  <c:v>68.06</c:v>
                </c:pt>
                <c:pt idx="176">
                  <c:v>66.5</c:v>
                </c:pt>
                <c:pt idx="177">
                  <c:v>66.790000000000006</c:v>
                </c:pt>
                <c:pt idx="178">
                  <c:v>60.08</c:v>
                </c:pt>
                <c:pt idx="179">
                  <c:v>54.31</c:v>
                </c:pt>
                <c:pt idx="180">
                  <c:v>56.25</c:v>
                </c:pt>
                <c:pt idx="181">
                  <c:v>59.38</c:v>
                </c:pt>
                <c:pt idx="182">
                  <c:v>61.5</c:v>
                </c:pt>
                <c:pt idx="183">
                  <c:v>57.87</c:v>
                </c:pt>
                <c:pt idx="184">
                  <c:v>53.98</c:v>
                </c:pt>
                <c:pt idx="185">
                  <c:v>55.57</c:v>
                </c:pt>
                <c:pt idx="186">
                  <c:v>54.69</c:v>
                </c:pt>
                <c:pt idx="187">
                  <c:v>58.91</c:v>
                </c:pt>
                <c:pt idx="188">
                  <c:v>62.07</c:v>
                </c:pt>
                <c:pt idx="189">
                  <c:v>66.34</c:v>
                </c:pt>
                <c:pt idx="190">
                  <c:v>67.66</c:v>
                </c:pt>
                <c:pt idx="191">
                  <c:v>64.510000000000005</c:v>
                </c:pt>
                <c:pt idx="192">
                  <c:v>64.94</c:v>
                </c:pt>
                <c:pt idx="193">
                  <c:v>67.33</c:v>
                </c:pt>
                <c:pt idx="194">
                  <c:v>67.75</c:v>
                </c:pt>
                <c:pt idx="195">
                  <c:v>63.93</c:v>
                </c:pt>
                <c:pt idx="196">
                  <c:v>65.13</c:v>
                </c:pt>
                <c:pt idx="197">
                  <c:v>65.02</c:v>
                </c:pt>
                <c:pt idx="198">
                  <c:v>66.27</c:v>
                </c:pt>
                <c:pt idx="199">
                  <c:v>65.19</c:v>
                </c:pt>
                <c:pt idx="200">
                  <c:v>67.83</c:v>
                </c:pt>
                <c:pt idx="201">
                  <c:v>70</c:v>
                </c:pt>
                <c:pt idx="202">
                  <c:v>71.59</c:v>
                </c:pt>
                <c:pt idx="203">
                  <c:v>68.91</c:v>
                </c:pt>
                <c:pt idx="204">
                  <c:v>61.12</c:v>
                </c:pt>
                <c:pt idx="205">
                  <c:v>56.15</c:v>
                </c:pt>
                <c:pt idx="206">
                  <c:v>51.27</c:v>
                </c:pt>
                <c:pt idx="207">
                  <c:v>46.27</c:v>
                </c:pt>
                <c:pt idx="208">
                  <c:v>44.14</c:v>
                </c:pt>
                <c:pt idx="209">
                  <c:v>39.6</c:v>
                </c:pt>
                <c:pt idx="210">
                  <c:v>41.51</c:v>
                </c:pt>
                <c:pt idx="211">
                  <c:v>51.1</c:v>
                </c:pt>
                <c:pt idx="212">
                  <c:v>55.79</c:v>
                </c:pt>
                <c:pt idx="213">
                  <c:v>54.07</c:v>
                </c:pt>
                <c:pt idx="214">
                  <c:v>58.27</c:v>
                </c:pt>
                <c:pt idx="215">
                  <c:v>49.81</c:v>
                </c:pt>
                <c:pt idx="216">
                  <c:v>45.86</c:v>
                </c:pt>
                <c:pt idx="217">
                  <c:v>50.03</c:v>
                </c:pt>
                <c:pt idx="218">
                  <c:v>45.89</c:v>
                </c:pt>
                <c:pt idx="219">
                  <c:v>41.94</c:v>
                </c:pt>
                <c:pt idx="220">
                  <c:v>41.89</c:v>
                </c:pt>
                <c:pt idx="221">
                  <c:v>42.13</c:v>
                </c:pt>
                <c:pt idx="222">
                  <c:v>42.35</c:v>
                </c:pt>
                <c:pt idx="223">
                  <c:v>40.880000000000003</c:v>
                </c:pt>
                <c:pt idx="224">
                  <c:v>41.7</c:v>
                </c:pt>
                <c:pt idx="225">
                  <c:v>39.450000000000003</c:v>
                </c:pt>
                <c:pt idx="226">
                  <c:v>38.65</c:v>
                </c:pt>
                <c:pt idx="227">
                  <c:v>33.130000000000003</c:v>
                </c:pt>
                <c:pt idx="228">
                  <c:v>30.59</c:v>
                </c:pt>
                <c:pt idx="229">
                  <c:v>29.34</c:v>
                </c:pt>
                <c:pt idx="230">
                  <c:v>28.02</c:v>
                </c:pt>
                <c:pt idx="231">
                  <c:v>28.61</c:v>
                </c:pt>
                <c:pt idx="232">
                  <c:v>32.299999999999997</c:v>
                </c:pt>
                <c:pt idx="233">
                  <c:v>34.71</c:v>
                </c:pt>
                <c:pt idx="234">
                  <c:v>36.619999999999997</c:v>
                </c:pt>
                <c:pt idx="235">
                  <c:v>32.049999999999997</c:v>
                </c:pt>
                <c:pt idx="236">
                  <c:v>41</c:v>
                </c:pt>
                <c:pt idx="237">
                  <c:v>50.92</c:v>
                </c:pt>
                <c:pt idx="238">
                  <c:v>49.5</c:v>
                </c:pt>
                <c:pt idx="239">
                  <c:v>53.63</c:v>
                </c:pt>
                <c:pt idx="240">
                  <c:v>55.19</c:v>
                </c:pt>
                <c:pt idx="241">
                  <c:v>43.5</c:v>
                </c:pt>
                <c:pt idx="242">
                  <c:v>39.65</c:v>
                </c:pt>
                <c:pt idx="243">
                  <c:v>38.159999999999997</c:v>
                </c:pt>
                <c:pt idx="244">
                  <c:v>37.1</c:v>
                </c:pt>
                <c:pt idx="245">
                  <c:v>36.200000000000003</c:v>
                </c:pt>
                <c:pt idx="246">
                  <c:v>39.5</c:v>
                </c:pt>
                <c:pt idx="247">
                  <c:v>44.91</c:v>
                </c:pt>
                <c:pt idx="248">
                  <c:v>47.32</c:v>
                </c:pt>
                <c:pt idx="249">
                  <c:v>50.38</c:v>
                </c:pt>
                <c:pt idx="250">
                  <c:v>56.7</c:v>
                </c:pt>
                <c:pt idx="251">
                  <c:v>56.43</c:v>
                </c:pt>
                <c:pt idx="252">
                  <c:v>48.95</c:v>
                </c:pt>
                <c:pt idx="253">
                  <c:v>46.67</c:v>
                </c:pt>
                <c:pt idx="254">
                  <c:v>47.36</c:v>
                </c:pt>
                <c:pt idx="255">
                  <c:v>53.09</c:v>
                </c:pt>
                <c:pt idx="256">
                  <c:v>57.56</c:v>
                </c:pt>
                <c:pt idx="257">
                  <c:v>55.24</c:v>
                </c:pt>
                <c:pt idx="258">
                  <c:v>58.55</c:v>
                </c:pt>
                <c:pt idx="259">
                  <c:v>67.790000000000006</c:v>
                </c:pt>
                <c:pt idx="260">
                  <c:v>75.06</c:v>
                </c:pt>
                <c:pt idx="261">
                  <c:v>68.180000000000007</c:v>
                </c:pt>
                <c:pt idx="262">
                  <c:v>67.540000000000006</c:v>
                </c:pt>
                <c:pt idx="263">
                  <c:v>61.07</c:v>
                </c:pt>
                <c:pt idx="264">
                  <c:v>51.52</c:v>
                </c:pt>
                <c:pt idx="265">
                  <c:v>44.11</c:v>
                </c:pt>
                <c:pt idx="266">
                  <c:v>34.61</c:v>
                </c:pt>
                <c:pt idx="267">
                  <c:v>33.659999999999997</c:v>
                </c:pt>
                <c:pt idx="268">
                  <c:v>27.57</c:v>
                </c:pt>
                <c:pt idx="269">
                  <c:v>25.65</c:v>
                </c:pt>
                <c:pt idx="270">
                  <c:v>29.76</c:v>
                </c:pt>
                <c:pt idx="271">
                  <c:v>33.03</c:v>
                </c:pt>
                <c:pt idx="272">
                  <c:v>43.18</c:v>
                </c:pt>
                <c:pt idx="273">
                  <c:v>42.64</c:v>
                </c:pt>
                <c:pt idx="274">
                  <c:v>42.76</c:v>
                </c:pt>
                <c:pt idx="275">
                  <c:v>31.07</c:v>
                </c:pt>
                <c:pt idx="276">
                  <c:v>24.18</c:v>
                </c:pt>
                <c:pt idx="277">
                  <c:v>21.7</c:v>
                </c:pt>
                <c:pt idx="278">
                  <c:v>16.329999999999998</c:v>
                </c:pt>
                <c:pt idx="279">
                  <c:v>13.87</c:v>
                </c:pt>
                <c:pt idx="280">
                  <c:v>9.6300000000000008</c:v>
                </c:pt>
                <c:pt idx="281">
                  <c:v>16.22</c:v>
                </c:pt>
                <c:pt idx="282">
                  <c:v>15.64</c:v>
                </c:pt>
                <c:pt idx="283">
                  <c:v>28.95</c:v>
                </c:pt>
                <c:pt idx="284">
                  <c:v>37</c:v>
                </c:pt>
                <c:pt idx="285">
                  <c:v>41.5</c:v>
                </c:pt>
                <c:pt idx="286">
                  <c:v>43.67</c:v>
                </c:pt>
                <c:pt idx="287">
                  <c:v>56.4</c:v>
                </c:pt>
                <c:pt idx="288">
                  <c:v>53.15</c:v>
                </c:pt>
                <c:pt idx="289">
                  <c:v>39.79</c:v>
                </c:pt>
                <c:pt idx="290">
                  <c:v>46.8</c:v>
                </c:pt>
                <c:pt idx="291">
                  <c:v>60.24</c:v>
                </c:pt>
                <c:pt idx="292">
                  <c:v>60.68</c:v>
                </c:pt>
                <c:pt idx="293">
                  <c:v>85.87</c:v>
                </c:pt>
                <c:pt idx="294">
                  <c:v>103.75</c:v>
                </c:pt>
                <c:pt idx="295">
                  <c:v>127.71</c:v>
                </c:pt>
                <c:pt idx="296">
                  <c:v>251.18</c:v>
                </c:pt>
                <c:pt idx="297">
                  <c:v>165.98</c:v>
                </c:pt>
                <c:pt idx="298">
                  <c:v>238.31</c:v>
                </c:pt>
                <c:pt idx="299">
                  <c:v>170.64</c:v>
                </c:pt>
                <c:pt idx="300">
                  <c:v>203.08</c:v>
                </c:pt>
                <c:pt idx="301">
                  <c:v>237.78</c:v>
                </c:pt>
                <c:pt idx="302">
                  <c:v>299.32</c:v>
                </c:pt>
                <c:pt idx="303">
                  <c:v>163.68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B6-0742-8670-3F9DA1CB54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9199423"/>
        <c:axId val="1939446783"/>
      </c:lineChart>
      <c:lineChart>
        <c:grouping val="standard"/>
        <c:varyColors val="0"/>
        <c:ser>
          <c:idx val="2"/>
          <c:order val="2"/>
          <c:tx>
            <c:v>Temperature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price!$E$2:$E$305</c:f>
              <c:numCache>
                <c:formatCode>General</c:formatCode>
                <c:ptCount val="304"/>
                <c:pt idx="0">
                  <c:v>2.85</c:v>
                </c:pt>
                <c:pt idx="1">
                  <c:v>7.4</c:v>
                </c:pt>
                <c:pt idx="2">
                  <c:v>9.5500000000000007</c:v>
                </c:pt>
                <c:pt idx="3">
                  <c:v>10.5</c:v>
                </c:pt>
                <c:pt idx="4">
                  <c:v>13.6</c:v>
                </c:pt>
                <c:pt idx="5">
                  <c:v>16.2</c:v>
                </c:pt>
                <c:pt idx="6">
                  <c:v>18.7</c:v>
                </c:pt>
                <c:pt idx="7">
                  <c:v>21.2</c:v>
                </c:pt>
                <c:pt idx="8">
                  <c:v>16.350000000000001</c:v>
                </c:pt>
                <c:pt idx="9">
                  <c:v>11.7</c:v>
                </c:pt>
                <c:pt idx="10">
                  <c:v>9.35</c:v>
                </c:pt>
                <c:pt idx="11">
                  <c:v>6.85</c:v>
                </c:pt>
                <c:pt idx="12">
                  <c:v>6.35</c:v>
                </c:pt>
                <c:pt idx="13">
                  <c:v>7.55</c:v>
                </c:pt>
                <c:pt idx="14">
                  <c:v>8.9</c:v>
                </c:pt>
                <c:pt idx="15">
                  <c:v>9.1999999999999993</c:v>
                </c:pt>
                <c:pt idx="16">
                  <c:v>14.9</c:v>
                </c:pt>
                <c:pt idx="17">
                  <c:v>15.95</c:v>
                </c:pt>
                <c:pt idx="18">
                  <c:v>17.2</c:v>
                </c:pt>
                <c:pt idx="19">
                  <c:v>18.100000000000001</c:v>
                </c:pt>
                <c:pt idx="20">
                  <c:v>16.55</c:v>
                </c:pt>
                <c:pt idx="21">
                  <c:v>11.65</c:v>
                </c:pt>
                <c:pt idx="22">
                  <c:v>6.5</c:v>
                </c:pt>
                <c:pt idx="23">
                  <c:v>6.75</c:v>
                </c:pt>
                <c:pt idx="24">
                  <c:v>6.6</c:v>
                </c:pt>
                <c:pt idx="25">
                  <c:v>5.8</c:v>
                </c:pt>
                <c:pt idx="26">
                  <c:v>8.6</c:v>
                </c:pt>
                <c:pt idx="27">
                  <c:v>10.6</c:v>
                </c:pt>
                <c:pt idx="28">
                  <c:v>14.65</c:v>
                </c:pt>
                <c:pt idx="29">
                  <c:v>15.65</c:v>
                </c:pt>
                <c:pt idx="30">
                  <c:v>19.600000000000001</c:v>
                </c:pt>
                <c:pt idx="31">
                  <c:v>18.399999999999999</c:v>
                </c:pt>
                <c:pt idx="32">
                  <c:v>17.25</c:v>
                </c:pt>
                <c:pt idx="33">
                  <c:v>11.75</c:v>
                </c:pt>
                <c:pt idx="34">
                  <c:v>8.6</c:v>
                </c:pt>
                <c:pt idx="35">
                  <c:v>5.55</c:v>
                </c:pt>
                <c:pt idx="36">
                  <c:v>5.5</c:v>
                </c:pt>
                <c:pt idx="37">
                  <c:v>7.1</c:v>
                </c:pt>
                <c:pt idx="38">
                  <c:v>8.5</c:v>
                </c:pt>
                <c:pt idx="39">
                  <c:v>9.15</c:v>
                </c:pt>
                <c:pt idx="40">
                  <c:v>13.8</c:v>
                </c:pt>
                <c:pt idx="41">
                  <c:v>16.899999999999999</c:v>
                </c:pt>
                <c:pt idx="42">
                  <c:v>16.899999999999999</c:v>
                </c:pt>
                <c:pt idx="43">
                  <c:v>18.600000000000001</c:v>
                </c:pt>
                <c:pt idx="44">
                  <c:v>16.3</c:v>
                </c:pt>
                <c:pt idx="45">
                  <c:v>11.6</c:v>
                </c:pt>
                <c:pt idx="46">
                  <c:v>7.75</c:v>
                </c:pt>
                <c:pt idx="47">
                  <c:v>6.8</c:v>
                </c:pt>
                <c:pt idx="48">
                  <c:v>4.45</c:v>
                </c:pt>
                <c:pt idx="49">
                  <c:v>6</c:v>
                </c:pt>
                <c:pt idx="50">
                  <c:v>6.65</c:v>
                </c:pt>
                <c:pt idx="51">
                  <c:v>9.1</c:v>
                </c:pt>
                <c:pt idx="52">
                  <c:v>13.95</c:v>
                </c:pt>
                <c:pt idx="53">
                  <c:v>16.05</c:v>
                </c:pt>
                <c:pt idx="54">
                  <c:v>19.399999999999999</c:v>
                </c:pt>
                <c:pt idx="55">
                  <c:v>19</c:v>
                </c:pt>
                <c:pt idx="56">
                  <c:v>14.45</c:v>
                </c:pt>
                <c:pt idx="57">
                  <c:v>12.6</c:v>
                </c:pt>
                <c:pt idx="58">
                  <c:v>7.85</c:v>
                </c:pt>
                <c:pt idx="59">
                  <c:v>4.3499999999999996</c:v>
                </c:pt>
                <c:pt idx="60">
                  <c:v>6.5</c:v>
                </c:pt>
                <c:pt idx="61">
                  <c:v>8.0500000000000007</c:v>
                </c:pt>
                <c:pt idx="62">
                  <c:v>8.75</c:v>
                </c:pt>
                <c:pt idx="63">
                  <c:v>10.9</c:v>
                </c:pt>
                <c:pt idx="64">
                  <c:v>13.35</c:v>
                </c:pt>
                <c:pt idx="65">
                  <c:v>15.85</c:v>
                </c:pt>
                <c:pt idx="66">
                  <c:v>17.899999999999999</c:v>
                </c:pt>
                <c:pt idx="67">
                  <c:v>19</c:v>
                </c:pt>
                <c:pt idx="68">
                  <c:v>15.9</c:v>
                </c:pt>
                <c:pt idx="69">
                  <c:v>11.85</c:v>
                </c:pt>
                <c:pt idx="70">
                  <c:v>9.6999999999999993</c:v>
                </c:pt>
                <c:pt idx="71">
                  <c:v>7.1</c:v>
                </c:pt>
                <c:pt idx="72">
                  <c:v>5.15</c:v>
                </c:pt>
                <c:pt idx="73">
                  <c:v>5.0999999999999996</c:v>
                </c:pt>
                <c:pt idx="74">
                  <c:v>9</c:v>
                </c:pt>
                <c:pt idx="75">
                  <c:v>11</c:v>
                </c:pt>
                <c:pt idx="76">
                  <c:v>13.6</c:v>
                </c:pt>
                <c:pt idx="77">
                  <c:v>18.3</c:v>
                </c:pt>
                <c:pt idx="78">
                  <c:v>19.45</c:v>
                </c:pt>
                <c:pt idx="79">
                  <c:v>21.05</c:v>
                </c:pt>
                <c:pt idx="80">
                  <c:v>16.350000000000001</c:v>
                </c:pt>
                <c:pt idx="81">
                  <c:v>10.45</c:v>
                </c:pt>
                <c:pt idx="82">
                  <c:v>9.65</c:v>
                </c:pt>
                <c:pt idx="83">
                  <c:v>6</c:v>
                </c:pt>
                <c:pt idx="84">
                  <c:v>5.95</c:v>
                </c:pt>
                <c:pt idx="85">
                  <c:v>6.25</c:v>
                </c:pt>
                <c:pt idx="86">
                  <c:v>7.35</c:v>
                </c:pt>
                <c:pt idx="87">
                  <c:v>10.6</c:v>
                </c:pt>
                <c:pt idx="88">
                  <c:v>13.85</c:v>
                </c:pt>
                <c:pt idx="89">
                  <c:v>17.350000000000001</c:v>
                </c:pt>
                <c:pt idx="90">
                  <c:v>18</c:v>
                </c:pt>
                <c:pt idx="91">
                  <c:v>19.45</c:v>
                </c:pt>
                <c:pt idx="92">
                  <c:v>16.649999999999999</c:v>
                </c:pt>
                <c:pt idx="93">
                  <c:v>12.2</c:v>
                </c:pt>
                <c:pt idx="94">
                  <c:v>8.6999999999999993</c:v>
                </c:pt>
                <c:pt idx="95">
                  <c:v>5.85</c:v>
                </c:pt>
                <c:pt idx="96">
                  <c:v>6.65</c:v>
                </c:pt>
                <c:pt idx="97">
                  <c:v>4.9000000000000004</c:v>
                </c:pt>
                <c:pt idx="98">
                  <c:v>8</c:v>
                </c:pt>
                <c:pt idx="99">
                  <c:v>10.4</c:v>
                </c:pt>
                <c:pt idx="100">
                  <c:v>13.1</c:v>
                </c:pt>
                <c:pt idx="101">
                  <c:v>17.850000000000001</c:v>
                </c:pt>
                <c:pt idx="102">
                  <c:v>18.7</c:v>
                </c:pt>
                <c:pt idx="103">
                  <c:v>18.100000000000001</c:v>
                </c:pt>
                <c:pt idx="104">
                  <c:v>17.05</c:v>
                </c:pt>
                <c:pt idx="105">
                  <c:v>12.95</c:v>
                </c:pt>
                <c:pt idx="106">
                  <c:v>7.1</c:v>
                </c:pt>
                <c:pt idx="107">
                  <c:v>5.05</c:v>
                </c:pt>
                <c:pt idx="108">
                  <c:v>5.25</c:v>
                </c:pt>
                <c:pt idx="109">
                  <c:v>4.45</c:v>
                </c:pt>
                <c:pt idx="110">
                  <c:v>6.1</c:v>
                </c:pt>
                <c:pt idx="111">
                  <c:v>10.050000000000001</c:v>
                </c:pt>
                <c:pt idx="112">
                  <c:v>13.9</c:v>
                </c:pt>
                <c:pt idx="113">
                  <c:v>18.3</c:v>
                </c:pt>
                <c:pt idx="114">
                  <c:v>22.45</c:v>
                </c:pt>
                <c:pt idx="115">
                  <c:v>17.850000000000001</c:v>
                </c:pt>
                <c:pt idx="116">
                  <c:v>18.600000000000001</c:v>
                </c:pt>
                <c:pt idx="117">
                  <c:v>13.875</c:v>
                </c:pt>
                <c:pt idx="118">
                  <c:v>9.0500000000000007</c:v>
                </c:pt>
                <c:pt idx="119">
                  <c:v>7.1</c:v>
                </c:pt>
                <c:pt idx="120">
                  <c:v>7.8</c:v>
                </c:pt>
                <c:pt idx="121">
                  <c:v>6.9</c:v>
                </c:pt>
                <c:pt idx="122">
                  <c:v>8.4499999999999993</c:v>
                </c:pt>
                <c:pt idx="123">
                  <c:v>13.3</c:v>
                </c:pt>
                <c:pt idx="124">
                  <c:v>13.8</c:v>
                </c:pt>
                <c:pt idx="125">
                  <c:v>16.899999999999999</c:v>
                </c:pt>
                <c:pt idx="126">
                  <c:v>17.25</c:v>
                </c:pt>
                <c:pt idx="127">
                  <c:v>17.2</c:v>
                </c:pt>
                <c:pt idx="128">
                  <c:v>15.65</c:v>
                </c:pt>
                <c:pt idx="129">
                  <c:v>11.95</c:v>
                </c:pt>
                <c:pt idx="130">
                  <c:v>8</c:v>
                </c:pt>
                <c:pt idx="131">
                  <c:v>6</c:v>
                </c:pt>
                <c:pt idx="132">
                  <c:v>7.55</c:v>
                </c:pt>
                <c:pt idx="133">
                  <c:v>6.5</c:v>
                </c:pt>
                <c:pt idx="134">
                  <c:v>7.15</c:v>
                </c:pt>
                <c:pt idx="135">
                  <c:v>9.4499999999999993</c:v>
                </c:pt>
                <c:pt idx="136">
                  <c:v>15.15</c:v>
                </c:pt>
                <c:pt idx="137">
                  <c:v>16.350000000000001</c:v>
                </c:pt>
                <c:pt idx="138">
                  <c:v>18.25</c:v>
                </c:pt>
                <c:pt idx="139">
                  <c:v>17.850000000000001</c:v>
                </c:pt>
                <c:pt idx="140">
                  <c:v>14.85</c:v>
                </c:pt>
                <c:pt idx="141">
                  <c:v>10.9</c:v>
                </c:pt>
                <c:pt idx="142">
                  <c:v>7.95</c:v>
                </c:pt>
                <c:pt idx="143">
                  <c:v>4.5</c:v>
                </c:pt>
                <c:pt idx="144">
                  <c:v>3.55</c:v>
                </c:pt>
                <c:pt idx="145">
                  <c:v>4.95</c:v>
                </c:pt>
                <c:pt idx="146">
                  <c:v>8.3000000000000007</c:v>
                </c:pt>
                <c:pt idx="147">
                  <c:v>11.65</c:v>
                </c:pt>
                <c:pt idx="148">
                  <c:v>14.25</c:v>
                </c:pt>
                <c:pt idx="149">
                  <c:v>17.3</c:v>
                </c:pt>
                <c:pt idx="150">
                  <c:v>18.350000000000001</c:v>
                </c:pt>
                <c:pt idx="151">
                  <c:v>19</c:v>
                </c:pt>
                <c:pt idx="152">
                  <c:v>16.25</c:v>
                </c:pt>
                <c:pt idx="153">
                  <c:v>12.8</c:v>
                </c:pt>
                <c:pt idx="154">
                  <c:v>10</c:v>
                </c:pt>
                <c:pt idx="155">
                  <c:v>4.1500000000000004</c:v>
                </c:pt>
                <c:pt idx="156">
                  <c:v>2.1</c:v>
                </c:pt>
                <c:pt idx="157">
                  <c:v>4.3</c:v>
                </c:pt>
                <c:pt idx="158">
                  <c:v>7.4</c:v>
                </c:pt>
                <c:pt idx="159">
                  <c:v>10.7</c:v>
                </c:pt>
                <c:pt idx="160">
                  <c:v>12.5</c:v>
                </c:pt>
                <c:pt idx="161">
                  <c:v>17.8</c:v>
                </c:pt>
                <c:pt idx="162">
                  <c:v>20.05</c:v>
                </c:pt>
                <c:pt idx="163">
                  <c:v>17.399999999999999</c:v>
                </c:pt>
                <c:pt idx="164">
                  <c:v>15.3</c:v>
                </c:pt>
                <c:pt idx="165">
                  <c:v>11.75</c:v>
                </c:pt>
                <c:pt idx="166">
                  <c:v>6.55</c:v>
                </c:pt>
                <c:pt idx="167">
                  <c:v>1.2</c:v>
                </c:pt>
                <c:pt idx="168">
                  <c:v>5.0999999999999996</c:v>
                </c:pt>
                <c:pt idx="169">
                  <c:v>7.5</c:v>
                </c:pt>
                <c:pt idx="170">
                  <c:v>8.0500000000000007</c:v>
                </c:pt>
                <c:pt idx="171">
                  <c:v>14.15</c:v>
                </c:pt>
                <c:pt idx="172">
                  <c:v>14.4</c:v>
                </c:pt>
                <c:pt idx="173">
                  <c:v>15.85</c:v>
                </c:pt>
                <c:pt idx="174">
                  <c:v>17.149999999999999</c:v>
                </c:pt>
                <c:pt idx="175">
                  <c:v>17.600000000000001</c:v>
                </c:pt>
                <c:pt idx="176">
                  <c:v>16.850000000000001</c:v>
                </c:pt>
                <c:pt idx="177">
                  <c:v>13.975</c:v>
                </c:pt>
                <c:pt idx="178">
                  <c:v>10.45</c:v>
                </c:pt>
                <c:pt idx="179">
                  <c:v>6.85</c:v>
                </c:pt>
                <c:pt idx="180">
                  <c:v>6.6</c:v>
                </c:pt>
                <c:pt idx="181">
                  <c:v>4.6500000000000004</c:v>
                </c:pt>
                <c:pt idx="182">
                  <c:v>9.6999999999999993</c:v>
                </c:pt>
                <c:pt idx="183">
                  <c:v>9.1</c:v>
                </c:pt>
                <c:pt idx="184">
                  <c:v>13.95</c:v>
                </c:pt>
                <c:pt idx="185">
                  <c:v>15.5</c:v>
                </c:pt>
                <c:pt idx="186">
                  <c:v>17.25</c:v>
                </c:pt>
                <c:pt idx="187">
                  <c:v>18.899999999999999</c:v>
                </c:pt>
                <c:pt idx="188">
                  <c:v>15.15</c:v>
                </c:pt>
                <c:pt idx="189">
                  <c:v>11.1</c:v>
                </c:pt>
                <c:pt idx="190">
                  <c:v>7.8</c:v>
                </c:pt>
                <c:pt idx="191">
                  <c:v>5.8</c:v>
                </c:pt>
                <c:pt idx="192">
                  <c:v>4.25</c:v>
                </c:pt>
                <c:pt idx="193">
                  <c:v>3.95</c:v>
                </c:pt>
                <c:pt idx="194">
                  <c:v>4.05</c:v>
                </c:pt>
                <c:pt idx="195">
                  <c:v>9.1</c:v>
                </c:pt>
                <c:pt idx="196">
                  <c:v>12.05</c:v>
                </c:pt>
                <c:pt idx="197">
                  <c:v>15.75</c:v>
                </c:pt>
                <c:pt idx="198">
                  <c:v>21.1</c:v>
                </c:pt>
                <c:pt idx="199">
                  <c:v>19.3</c:v>
                </c:pt>
                <c:pt idx="200">
                  <c:v>15.4</c:v>
                </c:pt>
                <c:pt idx="201">
                  <c:v>10.85</c:v>
                </c:pt>
                <c:pt idx="202">
                  <c:v>7.25</c:v>
                </c:pt>
                <c:pt idx="203">
                  <c:v>6.85</c:v>
                </c:pt>
                <c:pt idx="204">
                  <c:v>6.9</c:v>
                </c:pt>
                <c:pt idx="205">
                  <c:v>7.5</c:v>
                </c:pt>
                <c:pt idx="206">
                  <c:v>9.25</c:v>
                </c:pt>
                <c:pt idx="207">
                  <c:v>11.8</c:v>
                </c:pt>
                <c:pt idx="208">
                  <c:v>13.9</c:v>
                </c:pt>
                <c:pt idx="209">
                  <c:v>17.3</c:v>
                </c:pt>
                <c:pt idx="210">
                  <c:v>20.399999999999999</c:v>
                </c:pt>
                <c:pt idx="211">
                  <c:v>17.2</c:v>
                </c:pt>
                <c:pt idx="212">
                  <c:v>17.149999999999999</c:v>
                </c:pt>
                <c:pt idx="213">
                  <c:v>13.725</c:v>
                </c:pt>
                <c:pt idx="214">
                  <c:v>9.6999999999999993</c:v>
                </c:pt>
                <c:pt idx="215">
                  <c:v>6.1</c:v>
                </c:pt>
                <c:pt idx="216">
                  <c:v>5.2</c:v>
                </c:pt>
                <c:pt idx="217">
                  <c:v>4.9000000000000004</c:v>
                </c:pt>
                <c:pt idx="218">
                  <c:v>7.85</c:v>
                </c:pt>
                <c:pt idx="219">
                  <c:v>11.15</c:v>
                </c:pt>
                <c:pt idx="220">
                  <c:v>13.2</c:v>
                </c:pt>
                <c:pt idx="221">
                  <c:v>16.8</c:v>
                </c:pt>
                <c:pt idx="222">
                  <c:v>18.75</c:v>
                </c:pt>
                <c:pt idx="223">
                  <c:v>18.149999999999999</c:v>
                </c:pt>
                <c:pt idx="224">
                  <c:v>14.4</c:v>
                </c:pt>
                <c:pt idx="225">
                  <c:v>12.55</c:v>
                </c:pt>
                <c:pt idx="226">
                  <c:v>10.7</c:v>
                </c:pt>
                <c:pt idx="227">
                  <c:v>11.3</c:v>
                </c:pt>
                <c:pt idx="228">
                  <c:v>6.25</c:v>
                </c:pt>
                <c:pt idx="229">
                  <c:v>6.15</c:v>
                </c:pt>
                <c:pt idx="230">
                  <c:v>6.95</c:v>
                </c:pt>
                <c:pt idx="231">
                  <c:v>9.1999999999999993</c:v>
                </c:pt>
                <c:pt idx="232">
                  <c:v>14.35</c:v>
                </c:pt>
                <c:pt idx="233">
                  <c:v>16.7</c:v>
                </c:pt>
                <c:pt idx="234">
                  <c:v>19.25</c:v>
                </c:pt>
                <c:pt idx="235">
                  <c:v>19.649999999999999</c:v>
                </c:pt>
                <c:pt idx="236">
                  <c:v>18.05</c:v>
                </c:pt>
                <c:pt idx="237">
                  <c:v>12.3</c:v>
                </c:pt>
                <c:pt idx="238">
                  <c:v>7.15</c:v>
                </c:pt>
                <c:pt idx="239">
                  <c:v>6.8</c:v>
                </c:pt>
                <c:pt idx="240">
                  <c:v>4.1500000000000004</c:v>
                </c:pt>
                <c:pt idx="241">
                  <c:v>7.2</c:v>
                </c:pt>
                <c:pt idx="242">
                  <c:v>10.35</c:v>
                </c:pt>
                <c:pt idx="243">
                  <c:v>10.85</c:v>
                </c:pt>
                <c:pt idx="244">
                  <c:v>15.1</c:v>
                </c:pt>
                <c:pt idx="245">
                  <c:v>18.95</c:v>
                </c:pt>
                <c:pt idx="246">
                  <c:v>19.350000000000001</c:v>
                </c:pt>
                <c:pt idx="247">
                  <c:v>17.75</c:v>
                </c:pt>
                <c:pt idx="248">
                  <c:v>15.1</c:v>
                </c:pt>
                <c:pt idx="249">
                  <c:v>12.425000000000001</c:v>
                </c:pt>
                <c:pt idx="250">
                  <c:v>7.8</c:v>
                </c:pt>
                <c:pt idx="251">
                  <c:v>5.8</c:v>
                </c:pt>
                <c:pt idx="252">
                  <c:v>6.75</c:v>
                </c:pt>
                <c:pt idx="253">
                  <c:v>3.65</c:v>
                </c:pt>
                <c:pt idx="254">
                  <c:v>6.4</c:v>
                </c:pt>
                <c:pt idx="255">
                  <c:v>11.7</c:v>
                </c:pt>
                <c:pt idx="256">
                  <c:v>15.3</c:v>
                </c:pt>
                <c:pt idx="257">
                  <c:v>18.649999999999999</c:v>
                </c:pt>
                <c:pt idx="258">
                  <c:v>22.35</c:v>
                </c:pt>
                <c:pt idx="259">
                  <c:v>19.5</c:v>
                </c:pt>
                <c:pt idx="260">
                  <c:v>15.95</c:v>
                </c:pt>
                <c:pt idx="261">
                  <c:v>12.5</c:v>
                </c:pt>
                <c:pt idx="262">
                  <c:v>9</c:v>
                </c:pt>
                <c:pt idx="263">
                  <c:v>7.95</c:v>
                </c:pt>
                <c:pt idx="264">
                  <c:v>4.8</c:v>
                </c:pt>
                <c:pt idx="265">
                  <c:v>7.85</c:v>
                </c:pt>
                <c:pt idx="266">
                  <c:v>9.4499999999999993</c:v>
                </c:pt>
                <c:pt idx="267">
                  <c:v>10.75</c:v>
                </c:pt>
                <c:pt idx="268">
                  <c:v>13.5</c:v>
                </c:pt>
                <c:pt idx="269">
                  <c:v>16.850000000000001</c:v>
                </c:pt>
                <c:pt idx="270">
                  <c:v>20.2</c:v>
                </c:pt>
                <c:pt idx="271">
                  <c:v>19.649999999999999</c:v>
                </c:pt>
                <c:pt idx="272">
                  <c:v>16.5</c:v>
                </c:pt>
                <c:pt idx="273">
                  <c:v>12.05</c:v>
                </c:pt>
                <c:pt idx="274">
                  <c:v>7.3</c:v>
                </c:pt>
                <c:pt idx="275">
                  <c:v>7.1</c:v>
                </c:pt>
                <c:pt idx="276">
                  <c:v>7.4</c:v>
                </c:pt>
                <c:pt idx="277">
                  <c:v>7.7</c:v>
                </c:pt>
                <c:pt idx="278">
                  <c:v>7.95</c:v>
                </c:pt>
                <c:pt idx="279">
                  <c:v>12.35</c:v>
                </c:pt>
                <c:pt idx="280">
                  <c:v>15.1</c:v>
                </c:pt>
                <c:pt idx="281">
                  <c:v>17.55</c:v>
                </c:pt>
                <c:pt idx="282">
                  <c:v>18.600000000000001</c:v>
                </c:pt>
                <c:pt idx="283">
                  <c:v>20.6</c:v>
                </c:pt>
                <c:pt idx="284">
                  <c:v>16.399999999999999</c:v>
                </c:pt>
                <c:pt idx="285">
                  <c:v>11.95</c:v>
                </c:pt>
                <c:pt idx="286">
                  <c:v>9.4499999999999993</c:v>
                </c:pt>
                <c:pt idx="287">
                  <c:v>6</c:v>
                </c:pt>
                <c:pt idx="288">
                  <c:v>4.1500000000000004</c:v>
                </c:pt>
                <c:pt idx="289">
                  <c:v>6.1</c:v>
                </c:pt>
                <c:pt idx="290">
                  <c:v>8.1</c:v>
                </c:pt>
                <c:pt idx="291">
                  <c:v>8</c:v>
                </c:pt>
                <c:pt idx="292">
                  <c:v>11.85</c:v>
                </c:pt>
                <c:pt idx="293">
                  <c:v>17.899999999999999</c:v>
                </c:pt>
                <c:pt idx="294">
                  <c:v>19.55</c:v>
                </c:pt>
                <c:pt idx="295">
                  <c:v>17.649999999999999</c:v>
                </c:pt>
                <c:pt idx="296">
                  <c:v>17.8</c:v>
                </c:pt>
                <c:pt idx="297">
                  <c:v>13.3</c:v>
                </c:pt>
                <c:pt idx="298">
                  <c:v>7.95</c:v>
                </c:pt>
                <c:pt idx="299">
                  <c:v>7.7</c:v>
                </c:pt>
                <c:pt idx="300">
                  <c:v>5.4</c:v>
                </c:pt>
                <c:pt idx="301">
                  <c:v>7.65</c:v>
                </c:pt>
                <c:pt idx="302">
                  <c:v>9.0500000000000007</c:v>
                </c:pt>
                <c:pt idx="303">
                  <c:v>10.9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3D-0841-9AD3-0815DB2502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2155216"/>
        <c:axId val="1718888463"/>
      </c:lineChart>
      <c:catAx>
        <c:axId val="789199423"/>
        <c:scaling>
          <c:orientation val="minMax"/>
          <c:max val="309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9446783"/>
        <c:crosses val="autoZero"/>
        <c:auto val="1"/>
        <c:lblAlgn val="ctr"/>
        <c:lblOffset val="100"/>
        <c:noMultiLvlLbl val="1"/>
      </c:catAx>
      <c:valAx>
        <c:axId val="1939446783"/>
        <c:scaling>
          <c:orientation val="minMax"/>
          <c:max val="3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199423"/>
        <c:crosses val="autoZero"/>
        <c:crossBetween val="between"/>
      </c:valAx>
      <c:valAx>
        <c:axId val="1718888463"/>
        <c:scaling>
          <c:orientation val="minMax"/>
          <c:max val="25"/>
          <c:min val="-5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2155216"/>
        <c:crosses val="max"/>
        <c:crossBetween val="between"/>
      </c:valAx>
      <c:catAx>
        <c:axId val="1072155216"/>
        <c:scaling>
          <c:orientation val="minMax"/>
        </c:scaling>
        <c:delete val="1"/>
        <c:axPos val="b"/>
        <c:majorTickMark val="out"/>
        <c:minorTickMark val="none"/>
        <c:tickLblPos val="nextTo"/>
        <c:crossAx val="171888846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Monthly</a:t>
            </a:r>
            <a:r>
              <a:rPr lang="en-GB" baseline="0"/>
              <a:t> v</a:t>
            </a:r>
            <a:r>
              <a:rPr lang="en-GB"/>
              <a:t>olatility 6</a:t>
            </a:r>
            <a:r>
              <a:rPr lang="en-GB" baseline="0"/>
              <a:t> months </a:t>
            </a:r>
            <a:r>
              <a:rPr lang="en-GB"/>
              <a:t>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rgbClr val="5B9BD5">
                <a:alpha val="15000"/>
              </a:srgbClr>
            </a:solidFill>
            <a:ln>
              <a:noFill/>
            </a:ln>
            <a:effectLst/>
          </c:spPr>
          <c:invertIfNegative val="0"/>
          <c:cat>
            <c:numRef>
              <c:f>volatility!$A$9:$A$305</c:f>
              <c:numCache>
                <c:formatCode>m/d/yy</c:formatCode>
                <c:ptCount val="297"/>
                <c:pt idx="0">
                  <c:v>35671</c:v>
                </c:pt>
                <c:pt idx="1">
                  <c:v>35703</c:v>
                </c:pt>
                <c:pt idx="2">
                  <c:v>35734</c:v>
                </c:pt>
                <c:pt idx="3">
                  <c:v>35762</c:v>
                </c:pt>
                <c:pt idx="4">
                  <c:v>35795</c:v>
                </c:pt>
                <c:pt idx="5">
                  <c:v>35825</c:v>
                </c:pt>
                <c:pt idx="6">
                  <c:v>35853</c:v>
                </c:pt>
                <c:pt idx="7">
                  <c:v>35885</c:v>
                </c:pt>
                <c:pt idx="8">
                  <c:v>35915</c:v>
                </c:pt>
                <c:pt idx="9">
                  <c:v>35944</c:v>
                </c:pt>
                <c:pt idx="10">
                  <c:v>35976</c:v>
                </c:pt>
                <c:pt idx="11">
                  <c:v>36007</c:v>
                </c:pt>
                <c:pt idx="12">
                  <c:v>36038</c:v>
                </c:pt>
                <c:pt idx="13">
                  <c:v>36068</c:v>
                </c:pt>
                <c:pt idx="14">
                  <c:v>36098</c:v>
                </c:pt>
                <c:pt idx="15">
                  <c:v>36129</c:v>
                </c:pt>
                <c:pt idx="16">
                  <c:v>36160</c:v>
                </c:pt>
                <c:pt idx="17">
                  <c:v>36189</c:v>
                </c:pt>
                <c:pt idx="18">
                  <c:v>36217</c:v>
                </c:pt>
                <c:pt idx="19">
                  <c:v>36250</c:v>
                </c:pt>
                <c:pt idx="20">
                  <c:v>36280</c:v>
                </c:pt>
                <c:pt idx="21">
                  <c:v>36311</c:v>
                </c:pt>
                <c:pt idx="22">
                  <c:v>36341</c:v>
                </c:pt>
                <c:pt idx="23">
                  <c:v>36371</c:v>
                </c:pt>
                <c:pt idx="24">
                  <c:v>36403</c:v>
                </c:pt>
                <c:pt idx="25">
                  <c:v>36433</c:v>
                </c:pt>
                <c:pt idx="26">
                  <c:v>36462</c:v>
                </c:pt>
                <c:pt idx="27">
                  <c:v>36494</c:v>
                </c:pt>
                <c:pt idx="28">
                  <c:v>36525</c:v>
                </c:pt>
                <c:pt idx="29">
                  <c:v>36556</c:v>
                </c:pt>
                <c:pt idx="30">
                  <c:v>36585</c:v>
                </c:pt>
                <c:pt idx="31">
                  <c:v>36616</c:v>
                </c:pt>
                <c:pt idx="32">
                  <c:v>36644</c:v>
                </c:pt>
                <c:pt idx="33">
                  <c:v>36677</c:v>
                </c:pt>
                <c:pt idx="34">
                  <c:v>36707</c:v>
                </c:pt>
                <c:pt idx="35">
                  <c:v>36738</c:v>
                </c:pt>
                <c:pt idx="36">
                  <c:v>36769</c:v>
                </c:pt>
                <c:pt idx="37">
                  <c:v>36798</c:v>
                </c:pt>
                <c:pt idx="38">
                  <c:v>36830</c:v>
                </c:pt>
                <c:pt idx="39">
                  <c:v>36860</c:v>
                </c:pt>
                <c:pt idx="40">
                  <c:v>36889</c:v>
                </c:pt>
                <c:pt idx="41">
                  <c:v>36922</c:v>
                </c:pt>
                <c:pt idx="42">
                  <c:v>36950</c:v>
                </c:pt>
                <c:pt idx="43">
                  <c:v>36980</c:v>
                </c:pt>
                <c:pt idx="44">
                  <c:v>37011</c:v>
                </c:pt>
                <c:pt idx="45">
                  <c:v>37042</c:v>
                </c:pt>
                <c:pt idx="46">
                  <c:v>37071</c:v>
                </c:pt>
                <c:pt idx="47">
                  <c:v>37103</c:v>
                </c:pt>
                <c:pt idx="48">
                  <c:v>37134</c:v>
                </c:pt>
                <c:pt idx="49">
                  <c:v>37162</c:v>
                </c:pt>
                <c:pt idx="50">
                  <c:v>37195</c:v>
                </c:pt>
                <c:pt idx="51">
                  <c:v>37225</c:v>
                </c:pt>
                <c:pt idx="52">
                  <c:v>37256</c:v>
                </c:pt>
                <c:pt idx="53">
                  <c:v>37287</c:v>
                </c:pt>
                <c:pt idx="54">
                  <c:v>37315</c:v>
                </c:pt>
                <c:pt idx="55">
                  <c:v>37344</c:v>
                </c:pt>
                <c:pt idx="56">
                  <c:v>37376</c:v>
                </c:pt>
                <c:pt idx="57">
                  <c:v>37407</c:v>
                </c:pt>
                <c:pt idx="58">
                  <c:v>37435</c:v>
                </c:pt>
                <c:pt idx="59">
                  <c:v>37468</c:v>
                </c:pt>
                <c:pt idx="60">
                  <c:v>37498</c:v>
                </c:pt>
                <c:pt idx="61">
                  <c:v>37529</c:v>
                </c:pt>
                <c:pt idx="62">
                  <c:v>37560</c:v>
                </c:pt>
                <c:pt idx="63">
                  <c:v>37589</c:v>
                </c:pt>
                <c:pt idx="64">
                  <c:v>37621</c:v>
                </c:pt>
                <c:pt idx="65">
                  <c:v>37652</c:v>
                </c:pt>
                <c:pt idx="66">
                  <c:v>37680</c:v>
                </c:pt>
                <c:pt idx="67">
                  <c:v>37711</c:v>
                </c:pt>
                <c:pt idx="68">
                  <c:v>37741</c:v>
                </c:pt>
                <c:pt idx="69">
                  <c:v>37771</c:v>
                </c:pt>
                <c:pt idx="70">
                  <c:v>37802</c:v>
                </c:pt>
                <c:pt idx="71">
                  <c:v>37833</c:v>
                </c:pt>
                <c:pt idx="72">
                  <c:v>37862</c:v>
                </c:pt>
                <c:pt idx="73">
                  <c:v>37894</c:v>
                </c:pt>
                <c:pt idx="74">
                  <c:v>37925</c:v>
                </c:pt>
                <c:pt idx="75">
                  <c:v>37953</c:v>
                </c:pt>
                <c:pt idx="76">
                  <c:v>37986</c:v>
                </c:pt>
                <c:pt idx="77">
                  <c:v>38016</c:v>
                </c:pt>
                <c:pt idx="78">
                  <c:v>38044</c:v>
                </c:pt>
                <c:pt idx="79">
                  <c:v>38077</c:v>
                </c:pt>
                <c:pt idx="80">
                  <c:v>38107</c:v>
                </c:pt>
                <c:pt idx="81">
                  <c:v>38138</c:v>
                </c:pt>
                <c:pt idx="82">
                  <c:v>38168</c:v>
                </c:pt>
                <c:pt idx="83">
                  <c:v>38198</c:v>
                </c:pt>
                <c:pt idx="84">
                  <c:v>38230</c:v>
                </c:pt>
                <c:pt idx="85">
                  <c:v>38260</c:v>
                </c:pt>
                <c:pt idx="86">
                  <c:v>38289</c:v>
                </c:pt>
                <c:pt idx="87">
                  <c:v>38321</c:v>
                </c:pt>
                <c:pt idx="88">
                  <c:v>38352</c:v>
                </c:pt>
                <c:pt idx="89">
                  <c:v>38383</c:v>
                </c:pt>
                <c:pt idx="90">
                  <c:v>38411</c:v>
                </c:pt>
                <c:pt idx="91">
                  <c:v>38442</c:v>
                </c:pt>
                <c:pt idx="92">
                  <c:v>38471</c:v>
                </c:pt>
                <c:pt idx="93">
                  <c:v>38503</c:v>
                </c:pt>
                <c:pt idx="94">
                  <c:v>38533</c:v>
                </c:pt>
                <c:pt idx="95">
                  <c:v>38562</c:v>
                </c:pt>
                <c:pt idx="96">
                  <c:v>38595</c:v>
                </c:pt>
                <c:pt idx="97">
                  <c:v>38625</c:v>
                </c:pt>
                <c:pt idx="98">
                  <c:v>38656</c:v>
                </c:pt>
                <c:pt idx="99">
                  <c:v>38686</c:v>
                </c:pt>
                <c:pt idx="100">
                  <c:v>38716</c:v>
                </c:pt>
                <c:pt idx="101">
                  <c:v>38748</c:v>
                </c:pt>
                <c:pt idx="102">
                  <c:v>38776</c:v>
                </c:pt>
                <c:pt idx="103">
                  <c:v>38807</c:v>
                </c:pt>
                <c:pt idx="104">
                  <c:v>38835</c:v>
                </c:pt>
                <c:pt idx="105">
                  <c:v>38868</c:v>
                </c:pt>
                <c:pt idx="106">
                  <c:v>38898</c:v>
                </c:pt>
                <c:pt idx="107">
                  <c:v>38929</c:v>
                </c:pt>
                <c:pt idx="108">
                  <c:v>38960</c:v>
                </c:pt>
                <c:pt idx="109">
                  <c:v>38989</c:v>
                </c:pt>
                <c:pt idx="110">
                  <c:v>39021</c:v>
                </c:pt>
                <c:pt idx="111">
                  <c:v>39051</c:v>
                </c:pt>
                <c:pt idx="112">
                  <c:v>39080</c:v>
                </c:pt>
                <c:pt idx="113">
                  <c:v>39113</c:v>
                </c:pt>
                <c:pt idx="114">
                  <c:v>39141</c:v>
                </c:pt>
                <c:pt idx="115">
                  <c:v>39171</c:v>
                </c:pt>
                <c:pt idx="116">
                  <c:v>39202</c:v>
                </c:pt>
                <c:pt idx="117">
                  <c:v>39233</c:v>
                </c:pt>
                <c:pt idx="118">
                  <c:v>39262</c:v>
                </c:pt>
                <c:pt idx="119">
                  <c:v>39294</c:v>
                </c:pt>
                <c:pt idx="120">
                  <c:v>39325</c:v>
                </c:pt>
                <c:pt idx="121">
                  <c:v>39353</c:v>
                </c:pt>
                <c:pt idx="122">
                  <c:v>39386</c:v>
                </c:pt>
                <c:pt idx="123">
                  <c:v>39416</c:v>
                </c:pt>
                <c:pt idx="124">
                  <c:v>39447</c:v>
                </c:pt>
                <c:pt idx="125">
                  <c:v>39478</c:v>
                </c:pt>
                <c:pt idx="126">
                  <c:v>39507</c:v>
                </c:pt>
                <c:pt idx="127">
                  <c:v>39538</c:v>
                </c:pt>
                <c:pt idx="128">
                  <c:v>39568</c:v>
                </c:pt>
                <c:pt idx="129">
                  <c:v>39598</c:v>
                </c:pt>
                <c:pt idx="130">
                  <c:v>39629</c:v>
                </c:pt>
                <c:pt idx="131">
                  <c:v>39660</c:v>
                </c:pt>
                <c:pt idx="132">
                  <c:v>39689</c:v>
                </c:pt>
                <c:pt idx="133">
                  <c:v>39721</c:v>
                </c:pt>
                <c:pt idx="134">
                  <c:v>39752</c:v>
                </c:pt>
                <c:pt idx="135">
                  <c:v>39780</c:v>
                </c:pt>
                <c:pt idx="136">
                  <c:v>39813</c:v>
                </c:pt>
                <c:pt idx="137">
                  <c:v>39843</c:v>
                </c:pt>
                <c:pt idx="138">
                  <c:v>39871</c:v>
                </c:pt>
                <c:pt idx="139">
                  <c:v>39903</c:v>
                </c:pt>
                <c:pt idx="140">
                  <c:v>39933</c:v>
                </c:pt>
                <c:pt idx="141">
                  <c:v>39962</c:v>
                </c:pt>
                <c:pt idx="142">
                  <c:v>39994</c:v>
                </c:pt>
                <c:pt idx="143">
                  <c:v>40025</c:v>
                </c:pt>
                <c:pt idx="144">
                  <c:v>40056</c:v>
                </c:pt>
                <c:pt idx="145">
                  <c:v>40086</c:v>
                </c:pt>
                <c:pt idx="146">
                  <c:v>40116</c:v>
                </c:pt>
                <c:pt idx="147">
                  <c:v>40147</c:v>
                </c:pt>
                <c:pt idx="148">
                  <c:v>40178</c:v>
                </c:pt>
                <c:pt idx="149">
                  <c:v>40207</c:v>
                </c:pt>
                <c:pt idx="150">
                  <c:v>40235</c:v>
                </c:pt>
                <c:pt idx="151">
                  <c:v>40268</c:v>
                </c:pt>
                <c:pt idx="152">
                  <c:v>40298</c:v>
                </c:pt>
                <c:pt idx="153">
                  <c:v>40329</c:v>
                </c:pt>
                <c:pt idx="154">
                  <c:v>40359</c:v>
                </c:pt>
                <c:pt idx="155">
                  <c:v>40389</c:v>
                </c:pt>
                <c:pt idx="156">
                  <c:v>40421</c:v>
                </c:pt>
                <c:pt idx="157">
                  <c:v>40451</c:v>
                </c:pt>
                <c:pt idx="158">
                  <c:v>40480</c:v>
                </c:pt>
                <c:pt idx="159">
                  <c:v>40512</c:v>
                </c:pt>
                <c:pt idx="160">
                  <c:v>40543</c:v>
                </c:pt>
                <c:pt idx="161">
                  <c:v>40574</c:v>
                </c:pt>
                <c:pt idx="162">
                  <c:v>40602</c:v>
                </c:pt>
                <c:pt idx="163">
                  <c:v>40633</c:v>
                </c:pt>
                <c:pt idx="164">
                  <c:v>40662</c:v>
                </c:pt>
                <c:pt idx="165">
                  <c:v>40694</c:v>
                </c:pt>
                <c:pt idx="166">
                  <c:v>40724</c:v>
                </c:pt>
                <c:pt idx="167">
                  <c:v>40753</c:v>
                </c:pt>
                <c:pt idx="168">
                  <c:v>40786</c:v>
                </c:pt>
                <c:pt idx="169">
                  <c:v>40816</c:v>
                </c:pt>
                <c:pt idx="170">
                  <c:v>40847</c:v>
                </c:pt>
                <c:pt idx="171">
                  <c:v>40877</c:v>
                </c:pt>
                <c:pt idx="172">
                  <c:v>40907</c:v>
                </c:pt>
                <c:pt idx="173">
                  <c:v>40939</c:v>
                </c:pt>
                <c:pt idx="174">
                  <c:v>40968</c:v>
                </c:pt>
                <c:pt idx="175">
                  <c:v>40998</c:v>
                </c:pt>
                <c:pt idx="176">
                  <c:v>41029</c:v>
                </c:pt>
                <c:pt idx="177">
                  <c:v>41060</c:v>
                </c:pt>
                <c:pt idx="178">
                  <c:v>41089</c:v>
                </c:pt>
                <c:pt idx="179">
                  <c:v>41121</c:v>
                </c:pt>
                <c:pt idx="180">
                  <c:v>41152</c:v>
                </c:pt>
                <c:pt idx="181">
                  <c:v>41180</c:v>
                </c:pt>
                <c:pt idx="182">
                  <c:v>41213</c:v>
                </c:pt>
                <c:pt idx="183">
                  <c:v>41243</c:v>
                </c:pt>
                <c:pt idx="184">
                  <c:v>41274</c:v>
                </c:pt>
                <c:pt idx="185">
                  <c:v>41305</c:v>
                </c:pt>
                <c:pt idx="186">
                  <c:v>41333</c:v>
                </c:pt>
                <c:pt idx="187">
                  <c:v>41362</c:v>
                </c:pt>
                <c:pt idx="188">
                  <c:v>41394</c:v>
                </c:pt>
                <c:pt idx="189">
                  <c:v>41425</c:v>
                </c:pt>
                <c:pt idx="190">
                  <c:v>41453</c:v>
                </c:pt>
                <c:pt idx="191">
                  <c:v>41486</c:v>
                </c:pt>
                <c:pt idx="192">
                  <c:v>41516</c:v>
                </c:pt>
                <c:pt idx="193">
                  <c:v>41547</c:v>
                </c:pt>
                <c:pt idx="194">
                  <c:v>41578</c:v>
                </c:pt>
                <c:pt idx="195">
                  <c:v>41607</c:v>
                </c:pt>
                <c:pt idx="196">
                  <c:v>41639</c:v>
                </c:pt>
                <c:pt idx="197">
                  <c:v>41670</c:v>
                </c:pt>
                <c:pt idx="198">
                  <c:v>41698</c:v>
                </c:pt>
                <c:pt idx="199">
                  <c:v>41729</c:v>
                </c:pt>
                <c:pt idx="200">
                  <c:v>41759</c:v>
                </c:pt>
                <c:pt idx="201">
                  <c:v>41789</c:v>
                </c:pt>
                <c:pt idx="202">
                  <c:v>41820</c:v>
                </c:pt>
                <c:pt idx="203">
                  <c:v>41851</c:v>
                </c:pt>
                <c:pt idx="204">
                  <c:v>41880</c:v>
                </c:pt>
                <c:pt idx="205">
                  <c:v>41912</c:v>
                </c:pt>
                <c:pt idx="206">
                  <c:v>41943</c:v>
                </c:pt>
                <c:pt idx="207">
                  <c:v>41971</c:v>
                </c:pt>
                <c:pt idx="208">
                  <c:v>42004</c:v>
                </c:pt>
                <c:pt idx="209">
                  <c:v>42034</c:v>
                </c:pt>
                <c:pt idx="210">
                  <c:v>42062</c:v>
                </c:pt>
                <c:pt idx="211">
                  <c:v>42094</c:v>
                </c:pt>
                <c:pt idx="212">
                  <c:v>42124</c:v>
                </c:pt>
                <c:pt idx="213">
                  <c:v>42153</c:v>
                </c:pt>
                <c:pt idx="214">
                  <c:v>42185</c:v>
                </c:pt>
                <c:pt idx="215">
                  <c:v>42216</c:v>
                </c:pt>
                <c:pt idx="216">
                  <c:v>42247</c:v>
                </c:pt>
                <c:pt idx="217">
                  <c:v>42277</c:v>
                </c:pt>
                <c:pt idx="218">
                  <c:v>42307</c:v>
                </c:pt>
                <c:pt idx="219">
                  <c:v>42338</c:v>
                </c:pt>
                <c:pt idx="220">
                  <c:v>42369</c:v>
                </c:pt>
                <c:pt idx="221">
                  <c:v>42398</c:v>
                </c:pt>
                <c:pt idx="222">
                  <c:v>42429</c:v>
                </c:pt>
                <c:pt idx="223">
                  <c:v>42460</c:v>
                </c:pt>
                <c:pt idx="224">
                  <c:v>42489</c:v>
                </c:pt>
                <c:pt idx="225">
                  <c:v>42521</c:v>
                </c:pt>
                <c:pt idx="226">
                  <c:v>42551</c:v>
                </c:pt>
                <c:pt idx="227">
                  <c:v>42580</c:v>
                </c:pt>
                <c:pt idx="228">
                  <c:v>42613</c:v>
                </c:pt>
                <c:pt idx="229">
                  <c:v>42643</c:v>
                </c:pt>
                <c:pt idx="230">
                  <c:v>42674</c:v>
                </c:pt>
                <c:pt idx="231">
                  <c:v>42704</c:v>
                </c:pt>
                <c:pt idx="232">
                  <c:v>42734</c:v>
                </c:pt>
                <c:pt idx="233">
                  <c:v>42766</c:v>
                </c:pt>
                <c:pt idx="234">
                  <c:v>42794</c:v>
                </c:pt>
                <c:pt idx="235">
                  <c:v>42825</c:v>
                </c:pt>
                <c:pt idx="236">
                  <c:v>42853</c:v>
                </c:pt>
                <c:pt idx="237">
                  <c:v>42886</c:v>
                </c:pt>
                <c:pt idx="238">
                  <c:v>42916</c:v>
                </c:pt>
                <c:pt idx="239">
                  <c:v>42947</c:v>
                </c:pt>
                <c:pt idx="240">
                  <c:v>42978</c:v>
                </c:pt>
                <c:pt idx="241">
                  <c:v>43007</c:v>
                </c:pt>
                <c:pt idx="242">
                  <c:v>43039</c:v>
                </c:pt>
                <c:pt idx="243">
                  <c:v>43069</c:v>
                </c:pt>
                <c:pt idx="244">
                  <c:v>43098</c:v>
                </c:pt>
                <c:pt idx="245">
                  <c:v>43131</c:v>
                </c:pt>
                <c:pt idx="246">
                  <c:v>43159</c:v>
                </c:pt>
                <c:pt idx="247">
                  <c:v>43189</c:v>
                </c:pt>
                <c:pt idx="248">
                  <c:v>43220</c:v>
                </c:pt>
                <c:pt idx="249">
                  <c:v>43251</c:v>
                </c:pt>
                <c:pt idx="250">
                  <c:v>43280</c:v>
                </c:pt>
                <c:pt idx="251">
                  <c:v>43312</c:v>
                </c:pt>
                <c:pt idx="252">
                  <c:v>43343</c:v>
                </c:pt>
                <c:pt idx="253">
                  <c:v>43371</c:v>
                </c:pt>
                <c:pt idx="254">
                  <c:v>43404</c:v>
                </c:pt>
                <c:pt idx="255">
                  <c:v>43434</c:v>
                </c:pt>
                <c:pt idx="256">
                  <c:v>43465</c:v>
                </c:pt>
                <c:pt idx="257">
                  <c:v>43496</c:v>
                </c:pt>
                <c:pt idx="258">
                  <c:v>43524</c:v>
                </c:pt>
                <c:pt idx="259">
                  <c:v>43553</c:v>
                </c:pt>
                <c:pt idx="260">
                  <c:v>43585</c:v>
                </c:pt>
                <c:pt idx="261">
                  <c:v>43616</c:v>
                </c:pt>
                <c:pt idx="262">
                  <c:v>43644</c:v>
                </c:pt>
                <c:pt idx="263">
                  <c:v>43677</c:v>
                </c:pt>
                <c:pt idx="264">
                  <c:v>43707</c:v>
                </c:pt>
                <c:pt idx="265">
                  <c:v>43738</c:v>
                </c:pt>
                <c:pt idx="266">
                  <c:v>43769</c:v>
                </c:pt>
                <c:pt idx="267">
                  <c:v>43798</c:v>
                </c:pt>
                <c:pt idx="268">
                  <c:v>43830</c:v>
                </c:pt>
                <c:pt idx="269">
                  <c:v>43861</c:v>
                </c:pt>
                <c:pt idx="270">
                  <c:v>43889</c:v>
                </c:pt>
                <c:pt idx="271">
                  <c:v>43921</c:v>
                </c:pt>
                <c:pt idx="272">
                  <c:v>43951</c:v>
                </c:pt>
                <c:pt idx="273">
                  <c:v>43980</c:v>
                </c:pt>
                <c:pt idx="274">
                  <c:v>44012</c:v>
                </c:pt>
                <c:pt idx="275">
                  <c:v>44043</c:v>
                </c:pt>
                <c:pt idx="276">
                  <c:v>44074</c:v>
                </c:pt>
                <c:pt idx="277">
                  <c:v>44104</c:v>
                </c:pt>
                <c:pt idx="278">
                  <c:v>44134</c:v>
                </c:pt>
                <c:pt idx="279">
                  <c:v>44165</c:v>
                </c:pt>
                <c:pt idx="280">
                  <c:v>44196</c:v>
                </c:pt>
                <c:pt idx="281">
                  <c:v>44225</c:v>
                </c:pt>
                <c:pt idx="282">
                  <c:v>44253</c:v>
                </c:pt>
                <c:pt idx="283">
                  <c:v>44286</c:v>
                </c:pt>
                <c:pt idx="284">
                  <c:v>44316</c:v>
                </c:pt>
                <c:pt idx="285">
                  <c:v>44347</c:v>
                </c:pt>
                <c:pt idx="286">
                  <c:v>44377</c:v>
                </c:pt>
                <c:pt idx="287">
                  <c:v>44407</c:v>
                </c:pt>
                <c:pt idx="288">
                  <c:v>44439</c:v>
                </c:pt>
                <c:pt idx="289">
                  <c:v>44469</c:v>
                </c:pt>
                <c:pt idx="290">
                  <c:v>44498</c:v>
                </c:pt>
                <c:pt idx="291">
                  <c:v>44530</c:v>
                </c:pt>
                <c:pt idx="292">
                  <c:v>44561</c:v>
                </c:pt>
                <c:pt idx="293">
                  <c:v>44592</c:v>
                </c:pt>
                <c:pt idx="294">
                  <c:v>44620</c:v>
                </c:pt>
                <c:pt idx="295">
                  <c:v>44651</c:v>
                </c:pt>
                <c:pt idx="296">
                  <c:v>44680</c:v>
                </c:pt>
              </c:numCache>
            </c:numRef>
          </c:cat>
          <c:val>
            <c:numRef>
              <c:f>volatility!$H$9:$H$305</c:f>
              <c:numCache>
                <c:formatCode>General</c:formatCode>
                <c:ptCount val="297"/>
                <c:pt idx="0">
                  <c:v>0</c:v>
                </c:pt>
                <c:pt idx="1">
                  <c:v>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20</c:v>
                </c:pt>
                <c:pt idx="63">
                  <c:v>20</c:v>
                </c:pt>
                <c:pt idx="64">
                  <c:v>20</c:v>
                </c:pt>
                <c:pt idx="65">
                  <c:v>20</c:v>
                </c:pt>
                <c:pt idx="66">
                  <c:v>20</c:v>
                </c:pt>
                <c:pt idx="67">
                  <c:v>20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20</c:v>
                </c:pt>
                <c:pt idx="75">
                  <c:v>20</c:v>
                </c:pt>
                <c:pt idx="76">
                  <c:v>20</c:v>
                </c:pt>
                <c:pt idx="77">
                  <c:v>20</c:v>
                </c:pt>
                <c:pt idx="78">
                  <c:v>20</c:v>
                </c:pt>
                <c:pt idx="79">
                  <c:v>20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20</c:v>
                </c:pt>
                <c:pt idx="87">
                  <c:v>20</c:v>
                </c:pt>
                <c:pt idx="88">
                  <c:v>20</c:v>
                </c:pt>
                <c:pt idx="89">
                  <c:v>20</c:v>
                </c:pt>
                <c:pt idx="90">
                  <c:v>20</c:v>
                </c:pt>
                <c:pt idx="91">
                  <c:v>20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20</c:v>
                </c:pt>
                <c:pt idx="99">
                  <c:v>20</c:v>
                </c:pt>
                <c:pt idx="100">
                  <c:v>20</c:v>
                </c:pt>
                <c:pt idx="101">
                  <c:v>20</c:v>
                </c:pt>
                <c:pt idx="102">
                  <c:v>20</c:v>
                </c:pt>
                <c:pt idx="103">
                  <c:v>20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20</c:v>
                </c:pt>
                <c:pt idx="111">
                  <c:v>20</c:v>
                </c:pt>
                <c:pt idx="112">
                  <c:v>20</c:v>
                </c:pt>
                <c:pt idx="113">
                  <c:v>20</c:v>
                </c:pt>
                <c:pt idx="114">
                  <c:v>20</c:v>
                </c:pt>
                <c:pt idx="115">
                  <c:v>20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20</c:v>
                </c:pt>
                <c:pt idx="123">
                  <c:v>20</c:v>
                </c:pt>
                <c:pt idx="124">
                  <c:v>20</c:v>
                </c:pt>
                <c:pt idx="125">
                  <c:v>20</c:v>
                </c:pt>
                <c:pt idx="126">
                  <c:v>20</c:v>
                </c:pt>
                <c:pt idx="127">
                  <c:v>20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20</c:v>
                </c:pt>
                <c:pt idx="135">
                  <c:v>20</c:v>
                </c:pt>
                <c:pt idx="136">
                  <c:v>20</c:v>
                </c:pt>
                <c:pt idx="137">
                  <c:v>20</c:v>
                </c:pt>
                <c:pt idx="138">
                  <c:v>20</c:v>
                </c:pt>
                <c:pt idx="139">
                  <c:v>20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20</c:v>
                </c:pt>
                <c:pt idx="147">
                  <c:v>20</c:v>
                </c:pt>
                <c:pt idx="148">
                  <c:v>20</c:v>
                </c:pt>
                <c:pt idx="149">
                  <c:v>20</c:v>
                </c:pt>
                <c:pt idx="150">
                  <c:v>20</c:v>
                </c:pt>
                <c:pt idx="151">
                  <c:v>20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20</c:v>
                </c:pt>
                <c:pt idx="159">
                  <c:v>20</c:v>
                </c:pt>
                <c:pt idx="160">
                  <c:v>20</c:v>
                </c:pt>
                <c:pt idx="161">
                  <c:v>20</c:v>
                </c:pt>
                <c:pt idx="162">
                  <c:v>20</c:v>
                </c:pt>
                <c:pt idx="163">
                  <c:v>20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20</c:v>
                </c:pt>
                <c:pt idx="171">
                  <c:v>20</c:v>
                </c:pt>
                <c:pt idx="172">
                  <c:v>20</c:v>
                </c:pt>
                <c:pt idx="173">
                  <c:v>20</c:v>
                </c:pt>
                <c:pt idx="174">
                  <c:v>20</c:v>
                </c:pt>
                <c:pt idx="175">
                  <c:v>20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20</c:v>
                </c:pt>
                <c:pt idx="183">
                  <c:v>20</c:v>
                </c:pt>
                <c:pt idx="184">
                  <c:v>20</c:v>
                </c:pt>
                <c:pt idx="185">
                  <c:v>20</c:v>
                </c:pt>
                <c:pt idx="186">
                  <c:v>20</c:v>
                </c:pt>
                <c:pt idx="187">
                  <c:v>20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20</c:v>
                </c:pt>
                <c:pt idx="195">
                  <c:v>20</c:v>
                </c:pt>
                <c:pt idx="196">
                  <c:v>20</c:v>
                </c:pt>
                <c:pt idx="197">
                  <c:v>20</c:v>
                </c:pt>
                <c:pt idx="198">
                  <c:v>20</c:v>
                </c:pt>
                <c:pt idx="199">
                  <c:v>20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20</c:v>
                </c:pt>
                <c:pt idx="207">
                  <c:v>20</c:v>
                </c:pt>
                <c:pt idx="208">
                  <c:v>20</c:v>
                </c:pt>
                <c:pt idx="209">
                  <c:v>20</c:v>
                </c:pt>
                <c:pt idx="210">
                  <c:v>20</c:v>
                </c:pt>
                <c:pt idx="211">
                  <c:v>20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20</c:v>
                </c:pt>
                <c:pt idx="219">
                  <c:v>20</c:v>
                </c:pt>
                <c:pt idx="220">
                  <c:v>20</c:v>
                </c:pt>
                <c:pt idx="221">
                  <c:v>20</c:v>
                </c:pt>
                <c:pt idx="222">
                  <c:v>20</c:v>
                </c:pt>
                <c:pt idx="223">
                  <c:v>20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20</c:v>
                </c:pt>
                <c:pt idx="231">
                  <c:v>20</c:v>
                </c:pt>
                <c:pt idx="232">
                  <c:v>20</c:v>
                </c:pt>
                <c:pt idx="233">
                  <c:v>20</c:v>
                </c:pt>
                <c:pt idx="234">
                  <c:v>20</c:v>
                </c:pt>
                <c:pt idx="235">
                  <c:v>20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20</c:v>
                </c:pt>
                <c:pt idx="243">
                  <c:v>20</c:v>
                </c:pt>
                <c:pt idx="244">
                  <c:v>20</c:v>
                </c:pt>
                <c:pt idx="245">
                  <c:v>20</c:v>
                </c:pt>
                <c:pt idx="246">
                  <c:v>20</c:v>
                </c:pt>
                <c:pt idx="247">
                  <c:v>20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20</c:v>
                </c:pt>
                <c:pt idx="255">
                  <c:v>20</c:v>
                </c:pt>
                <c:pt idx="256">
                  <c:v>20</c:v>
                </c:pt>
                <c:pt idx="257">
                  <c:v>20</c:v>
                </c:pt>
                <c:pt idx="258">
                  <c:v>20</c:v>
                </c:pt>
                <c:pt idx="259">
                  <c:v>20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20</c:v>
                </c:pt>
                <c:pt idx="267">
                  <c:v>20</c:v>
                </c:pt>
                <c:pt idx="268">
                  <c:v>20</c:v>
                </c:pt>
                <c:pt idx="269">
                  <c:v>20</c:v>
                </c:pt>
                <c:pt idx="270">
                  <c:v>20</c:v>
                </c:pt>
                <c:pt idx="271">
                  <c:v>20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20</c:v>
                </c:pt>
                <c:pt idx="279">
                  <c:v>20</c:v>
                </c:pt>
                <c:pt idx="280">
                  <c:v>20</c:v>
                </c:pt>
                <c:pt idx="281">
                  <c:v>20</c:v>
                </c:pt>
                <c:pt idx="282">
                  <c:v>20</c:v>
                </c:pt>
                <c:pt idx="283">
                  <c:v>20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20</c:v>
                </c:pt>
                <c:pt idx="291">
                  <c:v>20</c:v>
                </c:pt>
                <c:pt idx="292">
                  <c:v>20</c:v>
                </c:pt>
                <c:pt idx="293">
                  <c:v>20</c:v>
                </c:pt>
                <c:pt idx="294">
                  <c:v>20</c:v>
                </c:pt>
                <c:pt idx="295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127-8147-B27E-2BB249DD87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869505488"/>
        <c:axId val="1748343584"/>
      </c:barChart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bg2">
                  <a:lumMod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volatility!$A$9:$A$305</c:f>
              <c:numCache>
                <c:formatCode>m/d/yy</c:formatCode>
                <c:ptCount val="297"/>
                <c:pt idx="0">
                  <c:v>35671</c:v>
                </c:pt>
                <c:pt idx="1">
                  <c:v>35703</c:v>
                </c:pt>
                <c:pt idx="2">
                  <c:v>35734</c:v>
                </c:pt>
                <c:pt idx="3">
                  <c:v>35762</c:v>
                </c:pt>
                <c:pt idx="4">
                  <c:v>35795</c:v>
                </c:pt>
                <c:pt idx="5">
                  <c:v>35825</c:v>
                </c:pt>
                <c:pt idx="6">
                  <c:v>35853</c:v>
                </c:pt>
                <c:pt idx="7">
                  <c:v>35885</c:v>
                </c:pt>
                <c:pt idx="8">
                  <c:v>35915</c:v>
                </c:pt>
                <c:pt idx="9">
                  <c:v>35944</c:v>
                </c:pt>
                <c:pt idx="10">
                  <c:v>35976</c:v>
                </c:pt>
                <c:pt idx="11">
                  <c:v>36007</c:v>
                </c:pt>
                <c:pt idx="12">
                  <c:v>36038</c:v>
                </c:pt>
                <c:pt idx="13">
                  <c:v>36068</c:v>
                </c:pt>
                <c:pt idx="14">
                  <c:v>36098</c:v>
                </c:pt>
                <c:pt idx="15">
                  <c:v>36129</c:v>
                </c:pt>
                <c:pt idx="16">
                  <c:v>36160</c:v>
                </c:pt>
                <c:pt idx="17">
                  <c:v>36189</c:v>
                </c:pt>
                <c:pt idx="18">
                  <c:v>36217</c:v>
                </c:pt>
                <c:pt idx="19">
                  <c:v>36250</c:v>
                </c:pt>
                <c:pt idx="20">
                  <c:v>36280</c:v>
                </c:pt>
                <c:pt idx="21">
                  <c:v>36311</c:v>
                </c:pt>
                <c:pt idx="22">
                  <c:v>36341</c:v>
                </c:pt>
                <c:pt idx="23">
                  <c:v>36371</c:v>
                </c:pt>
                <c:pt idx="24">
                  <c:v>36403</c:v>
                </c:pt>
                <c:pt idx="25">
                  <c:v>36433</c:v>
                </c:pt>
                <c:pt idx="26">
                  <c:v>36462</c:v>
                </c:pt>
                <c:pt idx="27">
                  <c:v>36494</c:v>
                </c:pt>
                <c:pt idx="28">
                  <c:v>36525</c:v>
                </c:pt>
                <c:pt idx="29">
                  <c:v>36556</c:v>
                </c:pt>
                <c:pt idx="30">
                  <c:v>36585</c:v>
                </c:pt>
                <c:pt idx="31">
                  <c:v>36616</c:v>
                </c:pt>
                <c:pt idx="32">
                  <c:v>36644</c:v>
                </c:pt>
                <c:pt idx="33">
                  <c:v>36677</c:v>
                </c:pt>
                <c:pt idx="34">
                  <c:v>36707</c:v>
                </c:pt>
                <c:pt idx="35">
                  <c:v>36738</c:v>
                </c:pt>
                <c:pt idx="36">
                  <c:v>36769</c:v>
                </c:pt>
                <c:pt idx="37">
                  <c:v>36798</c:v>
                </c:pt>
                <c:pt idx="38">
                  <c:v>36830</c:v>
                </c:pt>
                <c:pt idx="39">
                  <c:v>36860</c:v>
                </c:pt>
                <c:pt idx="40">
                  <c:v>36889</c:v>
                </c:pt>
                <c:pt idx="41">
                  <c:v>36922</c:v>
                </c:pt>
                <c:pt idx="42">
                  <c:v>36950</c:v>
                </c:pt>
                <c:pt idx="43">
                  <c:v>36980</c:v>
                </c:pt>
                <c:pt idx="44">
                  <c:v>37011</c:v>
                </c:pt>
                <c:pt idx="45">
                  <c:v>37042</c:v>
                </c:pt>
                <c:pt idx="46">
                  <c:v>37071</c:v>
                </c:pt>
                <c:pt idx="47">
                  <c:v>37103</c:v>
                </c:pt>
                <c:pt idx="48">
                  <c:v>37134</c:v>
                </c:pt>
                <c:pt idx="49">
                  <c:v>37162</c:v>
                </c:pt>
                <c:pt idx="50">
                  <c:v>37195</c:v>
                </c:pt>
                <c:pt idx="51">
                  <c:v>37225</c:v>
                </c:pt>
                <c:pt idx="52">
                  <c:v>37256</c:v>
                </c:pt>
                <c:pt idx="53">
                  <c:v>37287</c:v>
                </c:pt>
                <c:pt idx="54">
                  <c:v>37315</c:v>
                </c:pt>
                <c:pt idx="55">
                  <c:v>37344</c:v>
                </c:pt>
                <c:pt idx="56">
                  <c:v>37376</c:v>
                </c:pt>
                <c:pt idx="57">
                  <c:v>37407</c:v>
                </c:pt>
                <c:pt idx="58">
                  <c:v>37435</c:v>
                </c:pt>
                <c:pt idx="59">
                  <c:v>37468</c:v>
                </c:pt>
                <c:pt idx="60">
                  <c:v>37498</c:v>
                </c:pt>
                <c:pt idx="61">
                  <c:v>37529</c:v>
                </c:pt>
                <c:pt idx="62">
                  <c:v>37560</c:v>
                </c:pt>
                <c:pt idx="63">
                  <c:v>37589</c:v>
                </c:pt>
                <c:pt idx="64">
                  <c:v>37621</c:v>
                </c:pt>
                <c:pt idx="65">
                  <c:v>37652</c:v>
                </c:pt>
                <c:pt idx="66">
                  <c:v>37680</c:v>
                </c:pt>
                <c:pt idx="67">
                  <c:v>37711</c:v>
                </c:pt>
                <c:pt idx="68">
                  <c:v>37741</c:v>
                </c:pt>
                <c:pt idx="69">
                  <c:v>37771</c:v>
                </c:pt>
                <c:pt idx="70">
                  <c:v>37802</c:v>
                </c:pt>
                <c:pt idx="71">
                  <c:v>37833</c:v>
                </c:pt>
                <c:pt idx="72">
                  <c:v>37862</c:v>
                </c:pt>
                <c:pt idx="73">
                  <c:v>37894</c:v>
                </c:pt>
                <c:pt idx="74">
                  <c:v>37925</c:v>
                </c:pt>
                <c:pt idx="75">
                  <c:v>37953</c:v>
                </c:pt>
                <c:pt idx="76">
                  <c:v>37986</c:v>
                </c:pt>
                <c:pt idx="77">
                  <c:v>38016</c:v>
                </c:pt>
                <c:pt idx="78">
                  <c:v>38044</c:v>
                </c:pt>
                <c:pt idx="79">
                  <c:v>38077</c:v>
                </c:pt>
                <c:pt idx="80">
                  <c:v>38107</c:v>
                </c:pt>
                <c:pt idx="81">
                  <c:v>38138</c:v>
                </c:pt>
                <c:pt idx="82">
                  <c:v>38168</c:v>
                </c:pt>
                <c:pt idx="83">
                  <c:v>38198</c:v>
                </c:pt>
                <c:pt idx="84">
                  <c:v>38230</c:v>
                </c:pt>
                <c:pt idx="85">
                  <c:v>38260</c:v>
                </c:pt>
                <c:pt idx="86">
                  <c:v>38289</c:v>
                </c:pt>
                <c:pt idx="87">
                  <c:v>38321</c:v>
                </c:pt>
                <c:pt idx="88">
                  <c:v>38352</c:v>
                </c:pt>
                <c:pt idx="89">
                  <c:v>38383</c:v>
                </c:pt>
                <c:pt idx="90">
                  <c:v>38411</c:v>
                </c:pt>
                <c:pt idx="91">
                  <c:v>38442</c:v>
                </c:pt>
                <c:pt idx="92">
                  <c:v>38471</c:v>
                </c:pt>
                <c:pt idx="93">
                  <c:v>38503</c:v>
                </c:pt>
                <c:pt idx="94">
                  <c:v>38533</c:v>
                </c:pt>
                <c:pt idx="95">
                  <c:v>38562</c:v>
                </c:pt>
                <c:pt idx="96">
                  <c:v>38595</c:v>
                </c:pt>
                <c:pt idx="97">
                  <c:v>38625</c:v>
                </c:pt>
                <c:pt idx="98">
                  <c:v>38656</c:v>
                </c:pt>
                <c:pt idx="99">
                  <c:v>38686</c:v>
                </c:pt>
                <c:pt idx="100">
                  <c:v>38716</c:v>
                </c:pt>
                <c:pt idx="101">
                  <c:v>38748</c:v>
                </c:pt>
                <c:pt idx="102">
                  <c:v>38776</c:v>
                </c:pt>
                <c:pt idx="103">
                  <c:v>38807</c:v>
                </c:pt>
                <c:pt idx="104">
                  <c:v>38835</c:v>
                </c:pt>
                <c:pt idx="105">
                  <c:v>38868</c:v>
                </c:pt>
                <c:pt idx="106">
                  <c:v>38898</c:v>
                </c:pt>
                <c:pt idx="107">
                  <c:v>38929</c:v>
                </c:pt>
                <c:pt idx="108">
                  <c:v>38960</c:v>
                </c:pt>
                <c:pt idx="109">
                  <c:v>38989</c:v>
                </c:pt>
                <c:pt idx="110">
                  <c:v>39021</c:v>
                </c:pt>
                <c:pt idx="111">
                  <c:v>39051</c:v>
                </c:pt>
                <c:pt idx="112">
                  <c:v>39080</c:v>
                </c:pt>
                <c:pt idx="113">
                  <c:v>39113</c:v>
                </c:pt>
                <c:pt idx="114">
                  <c:v>39141</c:v>
                </c:pt>
                <c:pt idx="115">
                  <c:v>39171</c:v>
                </c:pt>
                <c:pt idx="116">
                  <c:v>39202</c:v>
                </c:pt>
                <c:pt idx="117">
                  <c:v>39233</c:v>
                </c:pt>
                <c:pt idx="118">
                  <c:v>39262</c:v>
                </c:pt>
                <c:pt idx="119">
                  <c:v>39294</c:v>
                </c:pt>
                <c:pt idx="120">
                  <c:v>39325</c:v>
                </c:pt>
                <c:pt idx="121">
                  <c:v>39353</c:v>
                </c:pt>
                <c:pt idx="122">
                  <c:v>39386</c:v>
                </c:pt>
                <c:pt idx="123">
                  <c:v>39416</c:v>
                </c:pt>
                <c:pt idx="124">
                  <c:v>39447</c:v>
                </c:pt>
                <c:pt idx="125">
                  <c:v>39478</c:v>
                </c:pt>
                <c:pt idx="126">
                  <c:v>39507</c:v>
                </c:pt>
                <c:pt idx="127">
                  <c:v>39538</c:v>
                </c:pt>
                <c:pt idx="128">
                  <c:v>39568</c:v>
                </c:pt>
                <c:pt idx="129">
                  <c:v>39598</c:v>
                </c:pt>
                <c:pt idx="130">
                  <c:v>39629</c:v>
                </c:pt>
                <c:pt idx="131">
                  <c:v>39660</c:v>
                </c:pt>
                <c:pt idx="132">
                  <c:v>39689</c:v>
                </c:pt>
                <c:pt idx="133">
                  <c:v>39721</c:v>
                </c:pt>
                <c:pt idx="134">
                  <c:v>39752</c:v>
                </c:pt>
                <c:pt idx="135">
                  <c:v>39780</c:v>
                </c:pt>
                <c:pt idx="136">
                  <c:v>39813</c:v>
                </c:pt>
                <c:pt idx="137">
                  <c:v>39843</c:v>
                </c:pt>
                <c:pt idx="138">
                  <c:v>39871</c:v>
                </c:pt>
                <c:pt idx="139">
                  <c:v>39903</c:v>
                </c:pt>
                <c:pt idx="140">
                  <c:v>39933</c:v>
                </c:pt>
                <c:pt idx="141">
                  <c:v>39962</c:v>
                </c:pt>
                <c:pt idx="142">
                  <c:v>39994</c:v>
                </c:pt>
                <c:pt idx="143">
                  <c:v>40025</c:v>
                </c:pt>
                <c:pt idx="144">
                  <c:v>40056</c:v>
                </c:pt>
                <c:pt idx="145">
                  <c:v>40086</c:v>
                </c:pt>
                <c:pt idx="146">
                  <c:v>40116</c:v>
                </c:pt>
                <c:pt idx="147">
                  <c:v>40147</c:v>
                </c:pt>
                <c:pt idx="148">
                  <c:v>40178</c:v>
                </c:pt>
                <c:pt idx="149">
                  <c:v>40207</c:v>
                </c:pt>
                <c:pt idx="150">
                  <c:v>40235</c:v>
                </c:pt>
                <c:pt idx="151">
                  <c:v>40268</c:v>
                </c:pt>
                <c:pt idx="152">
                  <c:v>40298</c:v>
                </c:pt>
                <c:pt idx="153">
                  <c:v>40329</c:v>
                </c:pt>
                <c:pt idx="154">
                  <c:v>40359</c:v>
                </c:pt>
                <c:pt idx="155">
                  <c:v>40389</c:v>
                </c:pt>
                <c:pt idx="156">
                  <c:v>40421</c:v>
                </c:pt>
                <c:pt idx="157">
                  <c:v>40451</c:v>
                </c:pt>
                <c:pt idx="158">
                  <c:v>40480</c:v>
                </c:pt>
                <c:pt idx="159">
                  <c:v>40512</c:v>
                </c:pt>
                <c:pt idx="160">
                  <c:v>40543</c:v>
                </c:pt>
                <c:pt idx="161">
                  <c:v>40574</c:v>
                </c:pt>
                <c:pt idx="162">
                  <c:v>40602</c:v>
                </c:pt>
                <c:pt idx="163">
                  <c:v>40633</c:v>
                </c:pt>
                <c:pt idx="164">
                  <c:v>40662</c:v>
                </c:pt>
                <c:pt idx="165">
                  <c:v>40694</c:v>
                </c:pt>
                <c:pt idx="166">
                  <c:v>40724</c:v>
                </c:pt>
                <c:pt idx="167">
                  <c:v>40753</c:v>
                </c:pt>
                <c:pt idx="168">
                  <c:v>40786</c:v>
                </c:pt>
                <c:pt idx="169">
                  <c:v>40816</c:v>
                </c:pt>
                <c:pt idx="170">
                  <c:v>40847</c:v>
                </c:pt>
                <c:pt idx="171">
                  <c:v>40877</c:v>
                </c:pt>
                <c:pt idx="172">
                  <c:v>40907</c:v>
                </c:pt>
                <c:pt idx="173">
                  <c:v>40939</c:v>
                </c:pt>
                <c:pt idx="174">
                  <c:v>40968</c:v>
                </c:pt>
                <c:pt idx="175">
                  <c:v>40998</c:v>
                </c:pt>
                <c:pt idx="176">
                  <c:v>41029</c:v>
                </c:pt>
                <c:pt idx="177">
                  <c:v>41060</c:v>
                </c:pt>
                <c:pt idx="178">
                  <c:v>41089</c:v>
                </c:pt>
                <c:pt idx="179">
                  <c:v>41121</c:v>
                </c:pt>
                <c:pt idx="180">
                  <c:v>41152</c:v>
                </c:pt>
                <c:pt idx="181">
                  <c:v>41180</c:v>
                </c:pt>
                <c:pt idx="182">
                  <c:v>41213</c:v>
                </c:pt>
                <c:pt idx="183">
                  <c:v>41243</c:v>
                </c:pt>
                <c:pt idx="184">
                  <c:v>41274</c:v>
                </c:pt>
                <c:pt idx="185">
                  <c:v>41305</c:v>
                </c:pt>
                <c:pt idx="186">
                  <c:v>41333</c:v>
                </c:pt>
                <c:pt idx="187">
                  <c:v>41362</c:v>
                </c:pt>
                <c:pt idx="188">
                  <c:v>41394</c:v>
                </c:pt>
                <c:pt idx="189">
                  <c:v>41425</c:v>
                </c:pt>
                <c:pt idx="190">
                  <c:v>41453</c:v>
                </c:pt>
                <c:pt idx="191">
                  <c:v>41486</c:v>
                </c:pt>
                <c:pt idx="192">
                  <c:v>41516</c:v>
                </c:pt>
                <c:pt idx="193">
                  <c:v>41547</c:v>
                </c:pt>
                <c:pt idx="194">
                  <c:v>41578</c:v>
                </c:pt>
                <c:pt idx="195">
                  <c:v>41607</c:v>
                </c:pt>
                <c:pt idx="196">
                  <c:v>41639</c:v>
                </c:pt>
                <c:pt idx="197">
                  <c:v>41670</c:v>
                </c:pt>
                <c:pt idx="198">
                  <c:v>41698</c:v>
                </c:pt>
                <c:pt idx="199">
                  <c:v>41729</c:v>
                </c:pt>
                <c:pt idx="200">
                  <c:v>41759</c:v>
                </c:pt>
                <c:pt idx="201">
                  <c:v>41789</c:v>
                </c:pt>
                <c:pt idx="202">
                  <c:v>41820</c:v>
                </c:pt>
                <c:pt idx="203">
                  <c:v>41851</c:v>
                </c:pt>
                <c:pt idx="204">
                  <c:v>41880</c:v>
                </c:pt>
                <c:pt idx="205">
                  <c:v>41912</c:v>
                </c:pt>
                <c:pt idx="206">
                  <c:v>41943</c:v>
                </c:pt>
                <c:pt idx="207">
                  <c:v>41971</c:v>
                </c:pt>
                <c:pt idx="208">
                  <c:v>42004</c:v>
                </c:pt>
                <c:pt idx="209">
                  <c:v>42034</c:v>
                </c:pt>
                <c:pt idx="210">
                  <c:v>42062</c:v>
                </c:pt>
                <c:pt idx="211">
                  <c:v>42094</c:v>
                </c:pt>
                <c:pt idx="212">
                  <c:v>42124</c:v>
                </c:pt>
                <c:pt idx="213">
                  <c:v>42153</c:v>
                </c:pt>
                <c:pt idx="214">
                  <c:v>42185</c:v>
                </c:pt>
                <c:pt idx="215">
                  <c:v>42216</c:v>
                </c:pt>
                <c:pt idx="216">
                  <c:v>42247</c:v>
                </c:pt>
                <c:pt idx="217">
                  <c:v>42277</c:v>
                </c:pt>
                <c:pt idx="218">
                  <c:v>42307</c:v>
                </c:pt>
                <c:pt idx="219">
                  <c:v>42338</c:v>
                </c:pt>
                <c:pt idx="220">
                  <c:v>42369</c:v>
                </c:pt>
                <c:pt idx="221">
                  <c:v>42398</c:v>
                </c:pt>
                <c:pt idx="222">
                  <c:v>42429</c:v>
                </c:pt>
                <c:pt idx="223">
                  <c:v>42460</c:v>
                </c:pt>
                <c:pt idx="224">
                  <c:v>42489</c:v>
                </c:pt>
                <c:pt idx="225">
                  <c:v>42521</c:v>
                </c:pt>
                <c:pt idx="226">
                  <c:v>42551</c:v>
                </c:pt>
                <c:pt idx="227">
                  <c:v>42580</c:v>
                </c:pt>
                <c:pt idx="228">
                  <c:v>42613</c:v>
                </c:pt>
                <c:pt idx="229">
                  <c:v>42643</c:v>
                </c:pt>
                <c:pt idx="230">
                  <c:v>42674</c:v>
                </c:pt>
                <c:pt idx="231">
                  <c:v>42704</c:v>
                </c:pt>
                <c:pt idx="232">
                  <c:v>42734</c:v>
                </c:pt>
                <c:pt idx="233">
                  <c:v>42766</c:v>
                </c:pt>
                <c:pt idx="234">
                  <c:v>42794</c:v>
                </c:pt>
                <c:pt idx="235">
                  <c:v>42825</c:v>
                </c:pt>
                <c:pt idx="236">
                  <c:v>42853</c:v>
                </c:pt>
                <c:pt idx="237">
                  <c:v>42886</c:v>
                </c:pt>
                <c:pt idx="238">
                  <c:v>42916</c:v>
                </c:pt>
                <c:pt idx="239">
                  <c:v>42947</c:v>
                </c:pt>
                <c:pt idx="240">
                  <c:v>42978</c:v>
                </c:pt>
                <c:pt idx="241">
                  <c:v>43007</c:v>
                </c:pt>
                <c:pt idx="242">
                  <c:v>43039</c:v>
                </c:pt>
                <c:pt idx="243">
                  <c:v>43069</c:v>
                </c:pt>
                <c:pt idx="244">
                  <c:v>43098</c:v>
                </c:pt>
                <c:pt idx="245">
                  <c:v>43131</c:v>
                </c:pt>
                <c:pt idx="246">
                  <c:v>43159</c:v>
                </c:pt>
                <c:pt idx="247">
                  <c:v>43189</c:v>
                </c:pt>
                <c:pt idx="248">
                  <c:v>43220</c:v>
                </c:pt>
                <c:pt idx="249">
                  <c:v>43251</c:v>
                </c:pt>
                <c:pt idx="250">
                  <c:v>43280</c:v>
                </c:pt>
                <c:pt idx="251">
                  <c:v>43312</c:v>
                </c:pt>
                <c:pt idx="252">
                  <c:v>43343</c:v>
                </c:pt>
                <c:pt idx="253">
                  <c:v>43371</c:v>
                </c:pt>
                <c:pt idx="254">
                  <c:v>43404</c:v>
                </c:pt>
                <c:pt idx="255">
                  <c:v>43434</c:v>
                </c:pt>
                <c:pt idx="256">
                  <c:v>43465</c:v>
                </c:pt>
                <c:pt idx="257">
                  <c:v>43496</c:v>
                </c:pt>
                <c:pt idx="258">
                  <c:v>43524</c:v>
                </c:pt>
                <c:pt idx="259">
                  <c:v>43553</c:v>
                </c:pt>
                <c:pt idx="260">
                  <c:v>43585</c:v>
                </c:pt>
                <c:pt idx="261">
                  <c:v>43616</c:v>
                </c:pt>
                <c:pt idx="262">
                  <c:v>43644</c:v>
                </c:pt>
                <c:pt idx="263">
                  <c:v>43677</c:v>
                </c:pt>
                <c:pt idx="264">
                  <c:v>43707</c:v>
                </c:pt>
                <c:pt idx="265">
                  <c:v>43738</c:v>
                </c:pt>
                <c:pt idx="266">
                  <c:v>43769</c:v>
                </c:pt>
                <c:pt idx="267">
                  <c:v>43798</c:v>
                </c:pt>
                <c:pt idx="268">
                  <c:v>43830</c:v>
                </c:pt>
                <c:pt idx="269">
                  <c:v>43861</c:v>
                </c:pt>
                <c:pt idx="270">
                  <c:v>43889</c:v>
                </c:pt>
                <c:pt idx="271">
                  <c:v>43921</c:v>
                </c:pt>
                <c:pt idx="272">
                  <c:v>43951</c:v>
                </c:pt>
                <c:pt idx="273">
                  <c:v>43980</c:v>
                </c:pt>
                <c:pt idx="274">
                  <c:v>44012</c:v>
                </c:pt>
                <c:pt idx="275">
                  <c:v>44043</c:v>
                </c:pt>
                <c:pt idx="276">
                  <c:v>44074</c:v>
                </c:pt>
                <c:pt idx="277">
                  <c:v>44104</c:v>
                </c:pt>
                <c:pt idx="278">
                  <c:v>44134</c:v>
                </c:pt>
                <c:pt idx="279">
                  <c:v>44165</c:v>
                </c:pt>
                <c:pt idx="280">
                  <c:v>44196</c:v>
                </c:pt>
                <c:pt idx="281">
                  <c:v>44225</c:v>
                </c:pt>
                <c:pt idx="282">
                  <c:v>44253</c:v>
                </c:pt>
                <c:pt idx="283">
                  <c:v>44286</c:v>
                </c:pt>
                <c:pt idx="284">
                  <c:v>44316</c:v>
                </c:pt>
                <c:pt idx="285">
                  <c:v>44347</c:v>
                </c:pt>
                <c:pt idx="286">
                  <c:v>44377</c:v>
                </c:pt>
                <c:pt idx="287">
                  <c:v>44407</c:v>
                </c:pt>
                <c:pt idx="288">
                  <c:v>44439</c:v>
                </c:pt>
                <c:pt idx="289">
                  <c:v>44469</c:v>
                </c:pt>
                <c:pt idx="290">
                  <c:v>44498</c:v>
                </c:pt>
                <c:pt idx="291">
                  <c:v>44530</c:v>
                </c:pt>
                <c:pt idx="292">
                  <c:v>44561</c:v>
                </c:pt>
                <c:pt idx="293">
                  <c:v>44592</c:v>
                </c:pt>
                <c:pt idx="294">
                  <c:v>44620</c:v>
                </c:pt>
                <c:pt idx="295">
                  <c:v>44651</c:v>
                </c:pt>
                <c:pt idx="296">
                  <c:v>44680</c:v>
                </c:pt>
              </c:numCache>
            </c:numRef>
          </c:cat>
          <c:val>
            <c:numRef>
              <c:f>volatility!$E$9:$E$305</c:f>
              <c:numCache>
                <c:formatCode>0.00</c:formatCode>
                <c:ptCount val="297"/>
                <c:pt idx="0">
                  <c:v>9.3330097834536616</c:v>
                </c:pt>
                <c:pt idx="1">
                  <c:v>4.5004721878059382</c:v>
                </c:pt>
                <c:pt idx="2">
                  <c:v>4.989135141220979</c:v>
                </c:pt>
                <c:pt idx="3">
                  <c:v>5.064589543078613</c:v>
                </c:pt>
                <c:pt idx="4">
                  <c:v>5.9481137581631174</c:v>
                </c:pt>
                <c:pt idx="5">
                  <c:v>9.5178399398589111</c:v>
                </c:pt>
                <c:pt idx="6">
                  <c:v>9.8684952729846582</c:v>
                </c:pt>
                <c:pt idx="7">
                  <c:v>9.5400986334850124</c:v>
                </c:pt>
                <c:pt idx="8">
                  <c:v>8.8106836964513988</c:v>
                </c:pt>
                <c:pt idx="9">
                  <c:v>7.5610333865187993</c:v>
                </c:pt>
                <c:pt idx="10">
                  <c:v>6.9925284361732327</c:v>
                </c:pt>
                <c:pt idx="11">
                  <c:v>7.7896940652912399</c:v>
                </c:pt>
                <c:pt idx="12">
                  <c:v>4.6457611236962988</c:v>
                </c:pt>
                <c:pt idx="13">
                  <c:v>3.7705877665444207</c:v>
                </c:pt>
                <c:pt idx="14">
                  <c:v>2.8240658215831647</c:v>
                </c:pt>
                <c:pt idx="15">
                  <c:v>2.8183470922881018</c:v>
                </c:pt>
                <c:pt idx="16">
                  <c:v>7.4820947456195528</c:v>
                </c:pt>
                <c:pt idx="17">
                  <c:v>8.7267616657305069</c:v>
                </c:pt>
                <c:pt idx="18">
                  <c:v>8.4263611272079171</c:v>
                </c:pt>
                <c:pt idx="19">
                  <c:v>7.8657357855672183</c:v>
                </c:pt>
                <c:pt idx="20">
                  <c:v>7.2051356987642494</c:v>
                </c:pt>
                <c:pt idx="21">
                  <c:v>6.7042238489837658</c:v>
                </c:pt>
                <c:pt idx="22">
                  <c:v>6.622854572617384</c:v>
                </c:pt>
                <c:pt idx="23">
                  <c:v>4.2188104990637401</c:v>
                </c:pt>
                <c:pt idx="24">
                  <c:v>2.6036535395683633</c:v>
                </c:pt>
                <c:pt idx="25">
                  <c:v>2.8974760482482824</c:v>
                </c:pt>
                <c:pt idx="26">
                  <c:v>2.9174041872868832</c:v>
                </c:pt>
                <c:pt idx="27">
                  <c:v>3.1971787722169305</c:v>
                </c:pt>
                <c:pt idx="28">
                  <c:v>3.7901895932600729</c:v>
                </c:pt>
                <c:pt idx="29">
                  <c:v>4.5816795915621507</c:v>
                </c:pt>
                <c:pt idx="30">
                  <c:v>4.3667363072736789</c:v>
                </c:pt>
                <c:pt idx="31">
                  <c:v>4.1249407888646932</c:v>
                </c:pt>
                <c:pt idx="32">
                  <c:v>4.6840675780529919</c:v>
                </c:pt>
                <c:pt idx="33">
                  <c:v>7.4740968347718582</c:v>
                </c:pt>
                <c:pt idx="34">
                  <c:v>8.5503496415090261</c:v>
                </c:pt>
                <c:pt idx="35">
                  <c:v>8.5173825358332351</c:v>
                </c:pt>
                <c:pt idx="36">
                  <c:v>8.3246201676026637</c:v>
                </c:pt>
                <c:pt idx="37">
                  <c:v>8.4602438450529611</c:v>
                </c:pt>
                <c:pt idx="38">
                  <c:v>8.197492717410686</c:v>
                </c:pt>
                <c:pt idx="39">
                  <c:v>8.2085251997784887</c:v>
                </c:pt>
                <c:pt idx="40">
                  <c:v>7.4356195092198973</c:v>
                </c:pt>
                <c:pt idx="41">
                  <c:v>6.9573243513597252</c:v>
                </c:pt>
                <c:pt idx="42">
                  <c:v>6.8054982675019096</c:v>
                </c:pt>
                <c:pt idx="43">
                  <c:v>6.505201943818502</c:v>
                </c:pt>
                <c:pt idx="44">
                  <c:v>5.7818916746662552</c:v>
                </c:pt>
                <c:pt idx="45">
                  <c:v>5.1232253436731776</c:v>
                </c:pt>
                <c:pt idx="46">
                  <c:v>3.7068883211324275</c:v>
                </c:pt>
                <c:pt idx="47">
                  <c:v>3.439993213532639</c:v>
                </c:pt>
                <c:pt idx="48">
                  <c:v>5.0389640244930085</c:v>
                </c:pt>
                <c:pt idx="49">
                  <c:v>5.4671528329500214</c:v>
                </c:pt>
                <c:pt idx="50">
                  <c:v>5.3069319246191444</c:v>
                </c:pt>
                <c:pt idx="51">
                  <c:v>5.7197218564753269</c:v>
                </c:pt>
                <c:pt idx="52">
                  <c:v>5.5368925032223011</c:v>
                </c:pt>
                <c:pt idx="53">
                  <c:v>7.1790893328705234</c:v>
                </c:pt>
                <c:pt idx="54">
                  <c:v>8.0291954026768675</c:v>
                </c:pt>
                <c:pt idx="55">
                  <c:v>7.5098078535102433</c:v>
                </c:pt>
                <c:pt idx="56">
                  <c:v>6.806981793696246</c:v>
                </c:pt>
                <c:pt idx="57">
                  <c:v>6.7429274868031923</c:v>
                </c:pt>
                <c:pt idx="58">
                  <c:v>6.3846452899759045</c:v>
                </c:pt>
                <c:pt idx="59">
                  <c:v>5.6718133748501742</c:v>
                </c:pt>
                <c:pt idx="60">
                  <c:v>7.4461697231470056</c:v>
                </c:pt>
                <c:pt idx="61">
                  <c:v>7.6557124462809574</c:v>
                </c:pt>
                <c:pt idx="62">
                  <c:v>6.6038058618094055</c:v>
                </c:pt>
                <c:pt idx="63">
                  <c:v>6.1833633863463975</c:v>
                </c:pt>
                <c:pt idx="64">
                  <c:v>6.2839732430633237</c:v>
                </c:pt>
                <c:pt idx="65">
                  <c:v>8.8895203929566566</c:v>
                </c:pt>
                <c:pt idx="66">
                  <c:v>8.6180724627037755</c:v>
                </c:pt>
                <c:pt idx="67">
                  <c:v>7.2262178211566024</c:v>
                </c:pt>
                <c:pt idx="68">
                  <c:v>5.7070796122192675</c:v>
                </c:pt>
                <c:pt idx="69">
                  <c:v>5.1223008955825682</c:v>
                </c:pt>
                <c:pt idx="70">
                  <c:v>5.143912573003063</c:v>
                </c:pt>
                <c:pt idx="71">
                  <c:v>5.1293967031542316</c:v>
                </c:pt>
                <c:pt idx="72">
                  <c:v>3.9156155240017529</c:v>
                </c:pt>
                <c:pt idx="73">
                  <c:v>5.0510819719673625</c:v>
                </c:pt>
                <c:pt idx="74">
                  <c:v>5.6825833997467434</c:v>
                </c:pt>
                <c:pt idx="75">
                  <c:v>5.0019319732220593</c:v>
                </c:pt>
                <c:pt idx="76">
                  <c:v>5.6516516272398674</c:v>
                </c:pt>
                <c:pt idx="77">
                  <c:v>9.9950382661520401</c:v>
                </c:pt>
                <c:pt idx="78">
                  <c:v>10.08222248522476</c:v>
                </c:pt>
                <c:pt idx="79">
                  <c:v>9.5900777608915</c:v>
                </c:pt>
                <c:pt idx="80">
                  <c:v>8.7347380749629799</c:v>
                </c:pt>
                <c:pt idx="81">
                  <c:v>7.2298800214164975</c:v>
                </c:pt>
                <c:pt idx="82">
                  <c:v>7.0441303866101572</c:v>
                </c:pt>
                <c:pt idx="83">
                  <c:v>7.0428604861870703</c:v>
                </c:pt>
                <c:pt idx="84">
                  <c:v>6.4498658762721552</c:v>
                </c:pt>
                <c:pt idx="85">
                  <c:v>6.910462379861217</c:v>
                </c:pt>
                <c:pt idx="86">
                  <c:v>6.5036485771937134</c:v>
                </c:pt>
                <c:pt idx="87">
                  <c:v>6.4812272043687749</c:v>
                </c:pt>
                <c:pt idx="88">
                  <c:v>8.7422078960668408</c:v>
                </c:pt>
                <c:pt idx="89">
                  <c:v>9.5553517013810367</c:v>
                </c:pt>
                <c:pt idx="90">
                  <c:v>9.3476271787824139</c:v>
                </c:pt>
                <c:pt idx="91">
                  <c:v>7.4299431587049574</c:v>
                </c:pt>
                <c:pt idx="92">
                  <c:v>5.1655302854086491</c:v>
                </c:pt>
                <c:pt idx="93">
                  <c:v>5.1236870371721768</c:v>
                </c:pt>
                <c:pt idx="94">
                  <c:v>5.1860868856718474</c:v>
                </c:pt>
                <c:pt idx="95">
                  <c:v>3.7907864868938517</c:v>
                </c:pt>
                <c:pt idx="96">
                  <c:v>2.7729917384882166</c:v>
                </c:pt>
                <c:pt idx="97">
                  <c:v>3.4411662591162608</c:v>
                </c:pt>
                <c:pt idx="98">
                  <c:v>3.7669900617814305</c:v>
                </c:pt>
                <c:pt idx="99">
                  <c:v>8.1295984418793594</c:v>
                </c:pt>
                <c:pt idx="100">
                  <c:v>10.93283521285851</c:v>
                </c:pt>
                <c:pt idx="101">
                  <c:v>13.06021300601361</c:v>
                </c:pt>
                <c:pt idx="102">
                  <c:v>14.657017403086414</c:v>
                </c:pt>
                <c:pt idx="103">
                  <c:v>14.493896724308575</c:v>
                </c:pt>
                <c:pt idx="104">
                  <c:v>14.22022139905588</c:v>
                </c:pt>
                <c:pt idx="105">
                  <c:v>13.472615887386151</c:v>
                </c:pt>
                <c:pt idx="106">
                  <c:v>6.2080415165516492</c:v>
                </c:pt>
                <c:pt idx="107">
                  <c:v>5.8098345279553927</c:v>
                </c:pt>
                <c:pt idx="108">
                  <c:v>5.9898318281550065</c:v>
                </c:pt>
                <c:pt idx="109">
                  <c:v>5.1063268797384005</c:v>
                </c:pt>
                <c:pt idx="110">
                  <c:v>4.9919613868437569</c:v>
                </c:pt>
                <c:pt idx="111">
                  <c:v>5.7924769148476143</c:v>
                </c:pt>
                <c:pt idx="112">
                  <c:v>8.8037560838491942</c:v>
                </c:pt>
                <c:pt idx="113">
                  <c:v>9.9783633760969419</c:v>
                </c:pt>
                <c:pt idx="114">
                  <c:v>10.198221411407641</c:v>
                </c:pt>
                <c:pt idx="115">
                  <c:v>9.7542424860993897</c:v>
                </c:pt>
                <c:pt idx="116">
                  <c:v>7.2452649306783146</c:v>
                </c:pt>
                <c:pt idx="117">
                  <c:v>8.9977833116957235</c:v>
                </c:pt>
                <c:pt idx="118">
                  <c:v>9.3295738644519588</c:v>
                </c:pt>
                <c:pt idx="119">
                  <c:v>9.6516016541781013</c:v>
                </c:pt>
                <c:pt idx="120">
                  <c:v>7.7192483030073715</c:v>
                </c:pt>
                <c:pt idx="121">
                  <c:v>8.7454379812639154</c:v>
                </c:pt>
                <c:pt idx="122">
                  <c:v>8.9298021002110826</c:v>
                </c:pt>
                <c:pt idx="123">
                  <c:v>7.9593190992058025</c:v>
                </c:pt>
                <c:pt idx="124">
                  <c:v>8.1376607242050056</c:v>
                </c:pt>
                <c:pt idx="125">
                  <c:v>8.3511034691905657</c:v>
                </c:pt>
                <c:pt idx="126">
                  <c:v>7.9047924457102914</c:v>
                </c:pt>
                <c:pt idx="127">
                  <c:v>7.624395216022009</c:v>
                </c:pt>
                <c:pt idx="128">
                  <c:v>4.2739059882725572</c:v>
                </c:pt>
                <c:pt idx="129">
                  <c:v>2.3525322132956261</c:v>
                </c:pt>
                <c:pt idx="130">
                  <c:v>1.8607071507180746</c:v>
                </c:pt>
                <c:pt idx="131">
                  <c:v>4.042789668025617</c:v>
                </c:pt>
                <c:pt idx="132">
                  <c:v>5.1456519551098872</c:v>
                </c:pt>
                <c:pt idx="133">
                  <c:v>5.1435501991096322</c:v>
                </c:pt>
                <c:pt idx="134">
                  <c:v>5.9102775158619059</c:v>
                </c:pt>
                <c:pt idx="135">
                  <c:v>7.2876945839545906</c:v>
                </c:pt>
                <c:pt idx="136">
                  <c:v>7.1595309254821675</c:v>
                </c:pt>
                <c:pt idx="137">
                  <c:v>6.9060454888739091</c:v>
                </c:pt>
                <c:pt idx="138">
                  <c:v>11.989077398966737</c:v>
                </c:pt>
                <c:pt idx="139">
                  <c:v>10.395391704322485</c:v>
                </c:pt>
                <c:pt idx="140">
                  <c:v>9.6242997675416238</c:v>
                </c:pt>
                <c:pt idx="141">
                  <c:v>9.6758561410817379</c:v>
                </c:pt>
                <c:pt idx="142">
                  <c:v>9.8302711028866465</c:v>
                </c:pt>
                <c:pt idx="143">
                  <c:v>9.7118420427595211</c:v>
                </c:pt>
                <c:pt idx="144">
                  <c:v>10.434444888214891</c:v>
                </c:pt>
                <c:pt idx="145">
                  <c:v>6.0896790205784566</c:v>
                </c:pt>
                <c:pt idx="146">
                  <c:v>6.3723499764712601</c:v>
                </c:pt>
                <c:pt idx="147">
                  <c:v>7.2383040522731426</c:v>
                </c:pt>
                <c:pt idx="148">
                  <c:v>7.2623794692257482</c:v>
                </c:pt>
                <c:pt idx="149">
                  <c:v>7.3845147014848633</c:v>
                </c:pt>
                <c:pt idx="150">
                  <c:v>7.9570165116223741</c:v>
                </c:pt>
                <c:pt idx="151">
                  <c:v>7.8002763401011048</c:v>
                </c:pt>
                <c:pt idx="152">
                  <c:v>7.1082993975171487</c:v>
                </c:pt>
                <c:pt idx="153">
                  <c:v>6.9748630162569851</c:v>
                </c:pt>
                <c:pt idx="154">
                  <c:v>6.3238894470734328</c:v>
                </c:pt>
                <c:pt idx="155">
                  <c:v>6.7297211259943337</c:v>
                </c:pt>
                <c:pt idx="156">
                  <c:v>6.3822932189620873</c:v>
                </c:pt>
                <c:pt idx="157">
                  <c:v>4.8908679377070117</c:v>
                </c:pt>
                <c:pt idx="158">
                  <c:v>4.5468366505307181</c:v>
                </c:pt>
                <c:pt idx="159">
                  <c:v>4.6184183049785821</c:v>
                </c:pt>
                <c:pt idx="160">
                  <c:v>4.6673473449206364</c:v>
                </c:pt>
                <c:pt idx="161">
                  <c:v>4.9704038134547917</c:v>
                </c:pt>
                <c:pt idx="162">
                  <c:v>4.2670628034756133</c:v>
                </c:pt>
                <c:pt idx="163">
                  <c:v>4.6423945448040413</c:v>
                </c:pt>
                <c:pt idx="164">
                  <c:v>5.1310490732180822</c:v>
                </c:pt>
                <c:pt idx="165">
                  <c:v>5.1288477181125582</c:v>
                </c:pt>
                <c:pt idx="166">
                  <c:v>4.77940993267514</c:v>
                </c:pt>
                <c:pt idx="167">
                  <c:v>4.4826008291526742</c:v>
                </c:pt>
                <c:pt idx="168">
                  <c:v>5.7763601839220229</c:v>
                </c:pt>
                <c:pt idx="169">
                  <c:v>5.8582814065038962</c:v>
                </c:pt>
                <c:pt idx="170">
                  <c:v>5.306817378812938</c:v>
                </c:pt>
                <c:pt idx="171">
                  <c:v>5.3364977986098152</c:v>
                </c:pt>
                <c:pt idx="172">
                  <c:v>5.612121830577613</c:v>
                </c:pt>
                <c:pt idx="173">
                  <c:v>5.6563657356508168</c:v>
                </c:pt>
                <c:pt idx="174">
                  <c:v>5.431780720448069</c:v>
                </c:pt>
                <c:pt idx="175">
                  <c:v>2.852734545499453</c:v>
                </c:pt>
                <c:pt idx="176">
                  <c:v>2.9540128086711315</c:v>
                </c:pt>
                <c:pt idx="177">
                  <c:v>3.0122776410521404</c:v>
                </c:pt>
                <c:pt idx="178">
                  <c:v>2.7527630992579248</c:v>
                </c:pt>
                <c:pt idx="179">
                  <c:v>2.1735571352701495</c:v>
                </c:pt>
                <c:pt idx="180">
                  <c:v>2.4454466457784969</c:v>
                </c:pt>
                <c:pt idx="181">
                  <c:v>2.4340080190054461</c:v>
                </c:pt>
                <c:pt idx="182">
                  <c:v>2.5998843118093018</c:v>
                </c:pt>
                <c:pt idx="183">
                  <c:v>2.2087593096117542</c:v>
                </c:pt>
                <c:pt idx="184">
                  <c:v>1.9343820147076731</c:v>
                </c:pt>
                <c:pt idx="185">
                  <c:v>1.956168498805879</c:v>
                </c:pt>
                <c:pt idx="186">
                  <c:v>1.8182395019298321</c:v>
                </c:pt>
                <c:pt idx="187">
                  <c:v>1.6263464448315346</c:v>
                </c:pt>
                <c:pt idx="188">
                  <c:v>1.9194318974876552</c:v>
                </c:pt>
                <c:pt idx="189">
                  <c:v>1.5573865161934981</c:v>
                </c:pt>
                <c:pt idx="190">
                  <c:v>1.4994692004465782</c:v>
                </c:pt>
                <c:pt idx="191">
                  <c:v>1.2986546770343228</c:v>
                </c:pt>
                <c:pt idx="192">
                  <c:v>1.3376748324699661</c:v>
                </c:pt>
                <c:pt idx="193">
                  <c:v>1.3683438042245355</c:v>
                </c:pt>
                <c:pt idx="194">
                  <c:v>1.4582404558940194</c:v>
                </c:pt>
                <c:pt idx="195">
                  <c:v>0.83610610518928263</c:v>
                </c:pt>
                <c:pt idx="196">
                  <c:v>1.2166189427730041</c:v>
                </c:pt>
                <c:pt idx="197">
                  <c:v>2.4442172124471786</c:v>
                </c:pt>
                <c:pt idx="198">
                  <c:v>2.6570770446755931</c:v>
                </c:pt>
                <c:pt idx="199">
                  <c:v>2.8663543989363962</c:v>
                </c:pt>
                <c:pt idx="200">
                  <c:v>2.6553409929518197</c:v>
                </c:pt>
                <c:pt idx="201">
                  <c:v>2.1115804077504197</c:v>
                </c:pt>
                <c:pt idx="202">
                  <c:v>1.3443645463190239</c:v>
                </c:pt>
                <c:pt idx="203">
                  <c:v>2.5010062283251817</c:v>
                </c:pt>
                <c:pt idx="204">
                  <c:v>5.0407733686119576</c:v>
                </c:pt>
                <c:pt idx="205">
                  <c:v>5.1971114152120332</c:v>
                </c:pt>
                <c:pt idx="206">
                  <c:v>4.9592827768690206</c:v>
                </c:pt>
                <c:pt idx="207">
                  <c:v>4.558823282520688</c:v>
                </c:pt>
                <c:pt idx="208">
                  <c:v>5.4362249381104224</c:v>
                </c:pt>
                <c:pt idx="209">
                  <c:v>5.2615434317652259</c:v>
                </c:pt>
                <c:pt idx="210">
                  <c:v>5.3637137796293164</c:v>
                </c:pt>
                <c:pt idx="211">
                  <c:v>4.3104504144996127</c:v>
                </c:pt>
                <c:pt idx="212">
                  <c:v>3.9453031518507551</c:v>
                </c:pt>
                <c:pt idx="213">
                  <c:v>3.9986071061690054</c:v>
                </c:pt>
                <c:pt idx="214">
                  <c:v>3.5272687593723226</c:v>
                </c:pt>
                <c:pt idx="215">
                  <c:v>2.8733126495445491</c:v>
                </c:pt>
                <c:pt idx="216">
                  <c:v>2.662906452608234</c:v>
                </c:pt>
                <c:pt idx="217">
                  <c:v>1.98444184872744</c:v>
                </c:pt>
                <c:pt idx="218">
                  <c:v>1.7385390137852457</c:v>
                </c:pt>
                <c:pt idx="219">
                  <c:v>1.1553882386606265</c:v>
                </c:pt>
                <c:pt idx="220">
                  <c:v>2.5744973481493325</c:v>
                </c:pt>
                <c:pt idx="221">
                  <c:v>2.5472740663480771</c:v>
                </c:pt>
                <c:pt idx="222">
                  <c:v>2.3620316317805368</c:v>
                </c:pt>
                <c:pt idx="223">
                  <c:v>2.3441322217532399</c:v>
                </c:pt>
                <c:pt idx="224">
                  <c:v>2.3538445920443669</c:v>
                </c:pt>
                <c:pt idx="225">
                  <c:v>3.7118582770880799</c:v>
                </c:pt>
                <c:pt idx="226">
                  <c:v>4.0682098264769051</c:v>
                </c:pt>
                <c:pt idx="227">
                  <c:v>3.1710247174321826</c:v>
                </c:pt>
                <c:pt idx="228">
                  <c:v>3.7408046872132776</c:v>
                </c:pt>
                <c:pt idx="229">
                  <c:v>5.2518221620830285</c:v>
                </c:pt>
                <c:pt idx="230">
                  <c:v>5.5389289795564682</c:v>
                </c:pt>
                <c:pt idx="231">
                  <c:v>5.7724928723620996</c:v>
                </c:pt>
                <c:pt idx="232">
                  <c:v>5.7153735523836753</c:v>
                </c:pt>
                <c:pt idx="233">
                  <c:v>5.7604929243369902</c:v>
                </c:pt>
                <c:pt idx="234">
                  <c:v>7.6431436159887705</c:v>
                </c:pt>
                <c:pt idx="235">
                  <c:v>7.4046871008148027</c:v>
                </c:pt>
                <c:pt idx="236">
                  <c:v>6.1665819481704967</c:v>
                </c:pt>
                <c:pt idx="237">
                  <c:v>4.3869959466005781</c:v>
                </c:pt>
                <c:pt idx="238">
                  <c:v>4.3919441505938757</c:v>
                </c:pt>
                <c:pt idx="239">
                  <c:v>4.4565087798955521</c:v>
                </c:pt>
                <c:pt idx="240">
                  <c:v>5.2031839671168267</c:v>
                </c:pt>
                <c:pt idx="241">
                  <c:v>3.4223561047940061</c:v>
                </c:pt>
                <c:pt idx="242">
                  <c:v>2.8265557105965993</c:v>
                </c:pt>
                <c:pt idx="243">
                  <c:v>2.7299949406460682</c:v>
                </c:pt>
                <c:pt idx="244">
                  <c:v>2.5206808092734305</c:v>
                </c:pt>
                <c:pt idx="245">
                  <c:v>4.041117641105731</c:v>
                </c:pt>
                <c:pt idx="246">
                  <c:v>4.1824043681267939</c:v>
                </c:pt>
                <c:pt idx="247">
                  <c:v>3.6747245363971164</c:v>
                </c:pt>
                <c:pt idx="248">
                  <c:v>4.034516435426502</c:v>
                </c:pt>
                <c:pt idx="249">
                  <c:v>4.1103096201889171</c:v>
                </c:pt>
                <c:pt idx="250">
                  <c:v>3.7152247877214308</c:v>
                </c:pt>
                <c:pt idx="251">
                  <c:v>3.8509444385587281</c:v>
                </c:pt>
                <c:pt idx="252">
                  <c:v>3.2438730361758026</c:v>
                </c:pt>
                <c:pt idx="253">
                  <c:v>2.7732749974011388</c:v>
                </c:pt>
                <c:pt idx="254">
                  <c:v>3.8349181275255146</c:v>
                </c:pt>
                <c:pt idx="255">
                  <c:v>3.7408469500863766</c:v>
                </c:pt>
                <c:pt idx="256">
                  <c:v>4.1919454201234778</c:v>
                </c:pt>
                <c:pt idx="257">
                  <c:v>5.1058433864302168</c:v>
                </c:pt>
                <c:pt idx="258">
                  <c:v>5.4038677755943541</c:v>
                </c:pt>
                <c:pt idx="259">
                  <c:v>4.9244458417587111</c:v>
                </c:pt>
                <c:pt idx="260">
                  <c:v>3.5558593949323063</c:v>
                </c:pt>
                <c:pt idx="261">
                  <c:v>3.785329722975344</c:v>
                </c:pt>
                <c:pt idx="262">
                  <c:v>3.2647727560716455</c:v>
                </c:pt>
                <c:pt idx="263">
                  <c:v>5.7709022327623405</c:v>
                </c:pt>
                <c:pt idx="264">
                  <c:v>6.4777080725846936</c:v>
                </c:pt>
                <c:pt idx="265">
                  <c:v>8.1121425648090018</c:v>
                </c:pt>
                <c:pt idx="266">
                  <c:v>6.7401328758774399</c:v>
                </c:pt>
                <c:pt idx="267">
                  <c:v>6.6762228002989019</c:v>
                </c:pt>
                <c:pt idx="268">
                  <c:v>8.1265938723206013</c:v>
                </c:pt>
                <c:pt idx="269">
                  <c:v>9.2004604602936624</c:v>
                </c:pt>
                <c:pt idx="270">
                  <c:v>8.7785166297106532</c:v>
                </c:pt>
                <c:pt idx="271">
                  <c:v>9.0140194576181081</c:v>
                </c:pt>
                <c:pt idx="272">
                  <c:v>5.6059860451161247</c:v>
                </c:pt>
                <c:pt idx="273">
                  <c:v>5.6319556414378171</c:v>
                </c:pt>
                <c:pt idx="274">
                  <c:v>13.205503893129034</c:v>
                </c:pt>
                <c:pt idx="275">
                  <c:v>12.797653293567199</c:v>
                </c:pt>
                <c:pt idx="276">
                  <c:v>16.819772950097967</c:v>
                </c:pt>
                <c:pt idx="277">
                  <c:v>16.935620176086928</c:v>
                </c:pt>
                <c:pt idx="278">
                  <c:v>15.468291463744382</c:v>
                </c:pt>
                <c:pt idx="279">
                  <c:v>14.5497751849531</c:v>
                </c:pt>
                <c:pt idx="280">
                  <c:v>10.449349487267149</c:v>
                </c:pt>
                <c:pt idx="281">
                  <c:v>10.09440236421732</c:v>
                </c:pt>
                <c:pt idx="282">
                  <c:v>12.325954628206029</c:v>
                </c:pt>
                <c:pt idx="283">
                  <c:v>8.3559290854210744</c:v>
                </c:pt>
                <c:pt idx="284">
                  <c:v>8.4038492198008665</c:v>
                </c:pt>
                <c:pt idx="285">
                  <c:v>8.4075729765619833</c:v>
                </c:pt>
                <c:pt idx="286">
                  <c:v>9.6808800826545074</c:v>
                </c:pt>
                <c:pt idx="287">
                  <c:v>9.3938474493615232</c:v>
                </c:pt>
                <c:pt idx="288">
                  <c:v>9.1038485979055324</c:v>
                </c:pt>
                <c:pt idx="289">
                  <c:v>9.0779365717655001</c:v>
                </c:pt>
                <c:pt idx="290">
                  <c:v>14.442185559803136</c:v>
                </c:pt>
                <c:pt idx="291">
                  <c:v>14.721097101041074</c:v>
                </c:pt>
                <c:pt idx="292">
                  <c:v>16.990882312515783</c:v>
                </c:pt>
                <c:pt idx="293">
                  <c:v>16.584578314147137</c:v>
                </c:pt>
                <c:pt idx="294">
                  <c:v>16.553164729871458</c:v>
                </c:pt>
                <c:pt idx="295">
                  <c:v>16.595159516581106</c:v>
                </c:pt>
                <c:pt idx="296">
                  <c:v>16.445262787962843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27-8147-B27E-2BB249DD87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9505488"/>
        <c:axId val="1748343584"/>
      </c:lineChart>
      <c:lineChart>
        <c:grouping val="standard"/>
        <c:varyColors val="0"/>
        <c:ser>
          <c:idx val="0"/>
          <c:order val="2"/>
          <c:tx>
            <c:v>temperature</c:v>
          </c:tx>
          <c:spPr>
            <a:ln w="28575" cap="rnd">
              <a:solidFill>
                <a:srgbClr val="7030A0">
                  <a:alpha val="13688"/>
                </a:srgbClr>
              </a:solidFill>
              <a:round/>
            </a:ln>
            <a:effectLst/>
          </c:spPr>
          <c:marker>
            <c:symbol val="none"/>
          </c:marker>
          <c:val>
            <c:numRef>
              <c:f>volatility!$I$2:$I$305</c:f>
              <c:numCache>
                <c:formatCode>General</c:formatCode>
                <c:ptCount val="304"/>
                <c:pt idx="0">
                  <c:v>2.85</c:v>
                </c:pt>
                <c:pt idx="1">
                  <c:v>7.4</c:v>
                </c:pt>
                <c:pt idx="2">
                  <c:v>9.5500000000000007</c:v>
                </c:pt>
                <c:pt idx="3">
                  <c:v>10.5</c:v>
                </c:pt>
                <c:pt idx="4">
                  <c:v>13.6</c:v>
                </c:pt>
                <c:pt idx="5">
                  <c:v>16.2</c:v>
                </c:pt>
                <c:pt idx="6">
                  <c:v>18.7</c:v>
                </c:pt>
                <c:pt idx="7">
                  <c:v>21.2</c:v>
                </c:pt>
                <c:pt idx="8">
                  <c:v>16.350000000000001</c:v>
                </c:pt>
                <c:pt idx="9">
                  <c:v>11.7</c:v>
                </c:pt>
                <c:pt idx="10">
                  <c:v>9.35</c:v>
                </c:pt>
                <c:pt idx="11">
                  <c:v>6.85</c:v>
                </c:pt>
                <c:pt idx="12">
                  <c:v>6.35</c:v>
                </c:pt>
                <c:pt idx="13">
                  <c:v>7.55</c:v>
                </c:pt>
                <c:pt idx="14">
                  <c:v>8.9</c:v>
                </c:pt>
                <c:pt idx="15">
                  <c:v>9.1999999999999993</c:v>
                </c:pt>
                <c:pt idx="16">
                  <c:v>14.9</c:v>
                </c:pt>
                <c:pt idx="17">
                  <c:v>15.95</c:v>
                </c:pt>
                <c:pt idx="18">
                  <c:v>17.2</c:v>
                </c:pt>
                <c:pt idx="19">
                  <c:v>18.100000000000001</c:v>
                </c:pt>
                <c:pt idx="20">
                  <c:v>16.55</c:v>
                </c:pt>
                <c:pt idx="21">
                  <c:v>11.65</c:v>
                </c:pt>
                <c:pt idx="22">
                  <c:v>6.5</c:v>
                </c:pt>
                <c:pt idx="23">
                  <c:v>6.75</c:v>
                </c:pt>
                <c:pt idx="24">
                  <c:v>6.6</c:v>
                </c:pt>
                <c:pt idx="25">
                  <c:v>5.8</c:v>
                </c:pt>
                <c:pt idx="26">
                  <c:v>8.6</c:v>
                </c:pt>
                <c:pt idx="27">
                  <c:v>10.6</c:v>
                </c:pt>
                <c:pt idx="28">
                  <c:v>14.65</c:v>
                </c:pt>
                <c:pt idx="29">
                  <c:v>15.65</c:v>
                </c:pt>
                <c:pt idx="30">
                  <c:v>19.600000000000001</c:v>
                </c:pt>
                <c:pt idx="31">
                  <c:v>18.399999999999999</c:v>
                </c:pt>
                <c:pt idx="32">
                  <c:v>17.25</c:v>
                </c:pt>
                <c:pt idx="33">
                  <c:v>11.75</c:v>
                </c:pt>
                <c:pt idx="34">
                  <c:v>8.6</c:v>
                </c:pt>
                <c:pt idx="35">
                  <c:v>5.55</c:v>
                </c:pt>
                <c:pt idx="36">
                  <c:v>5.5</c:v>
                </c:pt>
                <c:pt idx="37">
                  <c:v>7.1</c:v>
                </c:pt>
                <c:pt idx="38">
                  <c:v>8.5</c:v>
                </c:pt>
                <c:pt idx="39">
                  <c:v>9.15</c:v>
                </c:pt>
                <c:pt idx="40">
                  <c:v>13.8</c:v>
                </c:pt>
                <c:pt idx="41">
                  <c:v>16.899999999999999</c:v>
                </c:pt>
                <c:pt idx="42">
                  <c:v>16.899999999999999</c:v>
                </c:pt>
                <c:pt idx="43">
                  <c:v>18.600000000000001</c:v>
                </c:pt>
                <c:pt idx="44">
                  <c:v>16.3</c:v>
                </c:pt>
                <c:pt idx="45">
                  <c:v>11.6</c:v>
                </c:pt>
                <c:pt idx="46">
                  <c:v>7.75</c:v>
                </c:pt>
                <c:pt idx="47">
                  <c:v>6.8</c:v>
                </c:pt>
                <c:pt idx="48">
                  <c:v>4.45</c:v>
                </c:pt>
                <c:pt idx="49">
                  <c:v>6</c:v>
                </c:pt>
                <c:pt idx="50">
                  <c:v>6.65</c:v>
                </c:pt>
                <c:pt idx="51">
                  <c:v>9.1</c:v>
                </c:pt>
                <c:pt idx="52">
                  <c:v>13.95</c:v>
                </c:pt>
                <c:pt idx="53">
                  <c:v>16.05</c:v>
                </c:pt>
                <c:pt idx="54">
                  <c:v>19.399999999999999</c:v>
                </c:pt>
                <c:pt idx="55">
                  <c:v>19</c:v>
                </c:pt>
                <c:pt idx="56">
                  <c:v>14.45</c:v>
                </c:pt>
                <c:pt idx="57">
                  <c:v>12.6</c:v>
                </c:pt>
                <c:pt idx="58">
                  <c:v>7.85</c:v>
                </c:pt>
                <c:pt idx="59">
                  <c:v>4.3499999999999996</c:v>
                </c:pt>
                <c:pt idx="60">
                  <c:v>6.5</c:v>
                </c:pt>
                <c:pt idx="61">
                  <c:v>8.0500000000000007</c:v>
                </c:pt>
                <c:pt idx="62">
                  <c:v>8.75</c:v>
                </c:pt>
                <c:pt idx="63">
                  <c:v>10.9</c:v>
                </c:pt>
                <c:pt idx="64">
                  <c:v>13.35</c:v>
                </c:pt>
                <c:pt idx="65">
                  <c:v>15.85</c:v>
                </c:pt>
                <c:pt idx="66">
                  <c:v>17.899999999999999</c:v>
                </c:pt>
                <c:pt idx="67">
                  <c:v>19</c:v>
                </c:pt>
                <c:pt idx="68">
                  <c:v>15.9</c:v>
                </c:pt>
                <c:pt idx="69">
                  <c:v>11.85</c:v>
                </c:pt>
                <c:pt idx="70">
                  <c:v>9.6999999999999993</c:v>
                </c:pt>
                <c:pt idx="71">
                  <c:v>7.1</c:v>
                </c:pt>
                <c:pt idx="72">
                  <c:v>5.15</c:v>
                </c:pt>
                <c:pt idx="73">
                  <c:v>5.0999999999999996</c:v>
                </c:pt>
                <c:pt idx="74">
                  <c:v>9</c:v>
                </c:pt>
                <c:pt idx="75">
                  <c:v>11</c:v>
                </c:pt>
                <c:pt idx="76">
                  <c:v>13.6</c:v>
                </c:pt>
                <c:pt idx="77">
                  <c:v>18.3</c:v>
                </c:pt>
                <c:pt idx="78">
                  <c:v>19.45</c:v>
                </c:pt>
                <c:pt idx="79">
                  <c:v>21.05</c:v>
                </c:pt>
                <c:pt idx="80">
                  <c:v>16.350000000000001</c:v>
                </c:pt>
                <c:pt idx="81">
                  <c:v>10.45</c:v>
                </c:pt>
                <c:pt idx="82">
                  <c:v>9.65</c:v>
                </c:pt>
                <c:pt idx="83">
                  <c:v>6</c:v>
                </c:pt>
                <c:pt idx="84">
                  <c:v>5.95</c:v>
                </c:pt>
                <c:pt idx="85">
                  <c:v>6.25</c:v>
                </c:pt>
                <c:pt idx="86">
                  <c:v>7.35</c:v>
                </c:pt>
                <c:pt idx="87">
                  <c:v>10.6</c:v>
                </c:pt>
                <c:pt idx="88">
                  <c:v>13.85</c:v>
                </c:pt>
                <c:pt idx="89">
                  <c:v>17.350000000000001</c:v>
                </c:pt>
                <c:pt idx="90">
                  <c:v>18</c:v>
                </c:pt>
                <c:pt idx="91">
                  <c:v>19.45</c:v>
                </c:pt>
                <c:pt idx="92">
                  <c:v>16.649999999999999</c:v>
                </c:pt>
                <c:pt idx="93">
                  <c:v>12.2</c:v>
                </c:pt>
                <c:pt idx="94">
                  <c:v>8.6999999999999993</c:v>
                </c:pt>
                <c:pt idx="95">
                  <c:v>5.85</c:v>
                </c:pt>
                <c:pt idx="96">
                  <c:v>6.65</c:v>
                </c:pt>
                <c:pt idx="97">
                  <c:v>4.9000000000000004</c:v>
                </c:pt>
                <c:pt idx="98">
                  <c:v>8</c:v>
                </c:pt>
                <c:pt idx="99">
                  <c:v>10.4</c:v>
                </c:pt>
                <c:pt idx="100">
                  <c:v>13.1</c:v>
                </c:pt>
                <c:pt idx="101">
                  <c:v>17.850000000000001</c:v>
                </c:pt>
                <c:pt idx="102">
                  <c:v>18.7</c:v>
                </c:pt>
                <c:pt idx="103">
                  <c:v>18.100000000000001</c:v>
                </c:pt>
                <c:pt idx="104">
                  <c:v>17.05</c:v>
                </c:pt>
                <c:pt idx="105">
                  <c:v>12.95</c:v>
                </c:pt>
                <c:pt idx="106">
                  <c:v>7.1</c:v>
                </c:pt>
                <c:pt idx="107">
                  <c:v>5.05</c:v>
                </c:pt>
                <c:pt idx="108">
                  <c:v>5.25</c:v>
                </c:pt>
                <c:pt idx="109">
                  <c:v>4.45</c:v>
                </c:pt>
                <c:pt idx="110">
                  <c:v>6.1</c:v>
                </c:pt>
                <c:pt idx="111">
                  <c:v>10.050000000000001</c:v>
                </c:pt>
                <c:pt idx="112">
                  <c:v>13.9</c:v>
                </c:pt>
                <c:pt idx="113">
                  <c:v>18.3</c:v>
                </c:pt>
                <c:pt idx="114">
                  <c:v>22.45</c:v>
                </c:pt>
                <c:pt idx="115">
                  <c:v>17.850000000000001</c:v>
                </c:pt>
                <c:pt idx="116">
                  <c:v>18.600000000000001</c:v>
                </c:pt>
                <c:pt idx="117">
                  <c:v>13.875</c:v>
                </c:pt>
                <c:pt idx="118">
                  <c:v>9.0500000000000007</c:v>
                </c:pt>
                <c:pt idx="119">
                  <c:v>7.1</c:v>
                </c:pt>
                <c:pt idx="120">
                  <c:v>7.8</c:v>
                </c:pt>
                <c:pt idx="121">
                  <c:v>6.9</c:v>
                </c:pt>
                <c:pt idx="122">
                  <c:v>8.4499999999999993</c:v>
                </c:pt>
                <c:pt idx="123">
                  <c:v>13.3</c:v>
                </c:pt>
                <c:pt idx="124">
                  <c:v>13.8</c:v>
                </c:pt>
                <c:pt idx="125">
                  <c:v>16.899999999999999</c:v>
                </c:pt>
                <c:pt idx="126">
                  <c:v>17.25</c:v>
                </c:pt>
                <c:pt idx="127">
                  <c:v>17.2</c:v>
                </c:pt>
                <c:pt idx="128">
                  <c:v>15.65</c:v>
                </c:pt>
                <c:pt idx="129">
                  <c:v>11.95</c:v>
                </c:pt>
                <c:pt idx="130">
                  <c:v>8</c:v>
                </c:pt>
                <c:pt idx="131">
                  <c:v>6</c:v>
                </c:pt>
                <c:pt idx="132">
                  <c:v>7.55</c:v>
                </c:pt>
                <c:pt idx="133">
                  <c:v>6.5</c:v>
                </c:pt>
                <c:pt idx="134">
                  <c:v>7.15</c:v>
                </c:pt>
                <c:pt idx="135">
                  <c:v>9.4499999999999993</c:v>
                </c:pt>
                <c:pt idx="136">
                  <c:v>15.15</c:v>
                </c:pt>
                <c:pt idx="137">
                  <c:v>16.350000000000001</c:v>
                </c:pt>
                <c:pt idx="138">
                  <c:v>18.25</c:v>
                </c:pt>
                <c:pt idx="139">
                  <c:v>17.850000000000001</c:v>
                </c:pt>
                <c:pt idx="140">
                  <c:v>14.85</c:v>
                </c:pt>
                <c:pt idx="141">
                  <c:v>10.9</c:v>
                </c:pt>
                <c:pt idx="142">
                  <c:v>7.95</c:v>
                </c:pt>
                <c:pt idx="143">
                  <c:v>4.5</c:v>
                </c:pt>
                <c:pt idx="144">
                  <c:v>3.55</c:v>
                </c:pt>
                <c:pt idx="145">
                  <c:v>4.95</c:v>
                </c:pt>
                <c:pt idx="146">
                  <c:v>8.3000000000000007</c:v>
                </c:pt>
                <c:pt idx="147">
                  <c:v>11.65</c:v>
                </c:pt>
                <c:pt idx="148">
                  <c:v>14.25</c:v>
                </c:pt>
                <c:pt idx="149">
                  <c:v>17.3</c:v>
                </c:pt>
                <c:pt idx="150">
                  <c:v>18.350000000000001</c:v>
                </c:pt>
                <c:pt idx="151">
                  <c:v>19</c:v>
                </c:pt>
                <c:pt idx="152">
                  <c:v>16.25</c:v>
                </c:pt>
                <c:pt idx="153">
                  <c:v>12.8</c:v>
                </c:pt>
                <c:pt idx="154">
                  <c:v>10</c:v>
                </c:pt>
                <c:pt idx="155">
                  <c:v>4.1500000000000004</c:v>
                </c:pt>
                <c:pt idx="156">
                  <c:v>2.1</c:v>
                </c:pt>
                <c:pt idx="157">
                  <c:v>4.3</c:v>
                </c:pt>
                <c:pt idx="158">
                  <c:v>7.4</c:v>
                </c:pt>
                <c:pt idx="159">
                  <c:v>10.7</c:v>
                </c:pt>
                <c:pt idx="160">
                  <c:v>12.5</c:v>
                </c:pt>
                <c:pt idx="161">
                  <c:v>17.8</c:v>
                </c:pt>
                <c:pt idx="162">
                  <c:v>20.05</c:v>
                </c:pt>
                <c:pt idx="163">
                  <c:v>17.399999999999999</c:v>
                </c:pt>
                <c:pt idx="164">
                  <c:v>15.3</c:v>
                </c:pt>
                <c:pt idx="165">
                  <c:v>11.75</c:v>
                </c:pt>
                <c:pt idx="166">
                  <c:v>6.55</c:v>
                </c:pt>
                <c:pt idx="167">
                  <c:v>1.2</c:v>
                </c:pt>
                <c:pt idx="168">
                  <c:v>5.0999999999999996</c:v>
                </c:pt>
                <c:pt idx="169">
                  <c:v>7.5</c:v>
                </c:pt>
                <c:pt idx="170">
                  <c:v>8.0500000000000007</c:v>
                </c:pt>
                <c:pt idx="171">
                  <c:v>14.15</c:v>
                </c:pt>
                <c:pt idx="172">
                  <c:v>14.4</c:v>
                </c:pt>
                <c:pt idx="173">
                  <c:v>15.85</c:v>
                </c:pt>
                <c:pt idx="174">
                  <c:v>17.149999999999999</c:v>
                </c:pt>
                <c:pt idx="175">
                  <c:v>17.600000000000001</c:v>
                </c:pt>
                <c:pt idx="176">
                  <c:v>16.850000000000001</c:v>
                </c:pt>
                <c:pt idx="177">
                  <c:v>13.975</c:v>
                </c:pt>
                <c:pt idx="178">
                  <c:v>10.45</c:v>
                </c:pt>
                <c:pt idx="179">
                  <c:v>6.85</c:v>
                </c:pt>
                <c:pt idx="180">
                  <c:v>6.6</c:v>
                </c:pt>
                <c:pt idx="181">
                  <c:v>4.6500000000000004</c:v>
                </c:pt>
                <c:pt idx="182">
                  <c:v>9.6999999999999993</c:v>
                </c:pt>
                <c:pt idx="183">
                  <c:v>9.1</c:v>
                </c:pt>
                <c:pt idx="184">
                  <c:v>13.95</c:v>
                </c:pt>
                <c:pt idx="185">
                  <c:v>15.5</c:v>
                </c:pt>
                <c:pt idx="186">
                  <c:v>17.25</c:v>
                </c:pt>
                <c:pt idx="187">
                  <c:v>18.899999999999999</c:v>
                </c:pt>
                <c:pt idx="188">
                  <c:v>15.15</c:v>
                </c:pt>
                <c:pt idx="189">
                  <c:v>11.1</c:v>
                </c:pt>
                <c:pt idx="190">
                  <c:v>7.8</c:v>
                </c:pt>
                <c:pt idx="191">
                  <c:v>5.8</c:v>
                </c:pt>
                <c:pt idx="192">
                  <c:v>4.25</c:v>
                </c:pt>
                <c:pt idx="193">
                  <c:v>3.95</c:v>
                </c:pt>
                <c:pt idx="194">
                  <c:v>4.05</c:v>
                </c:pt>
                <c:pt idx="195">
                  <c:v>9.1</c:v>
                </c:pt>
                <c:pt idx="196">
                  <c:v>12.05</c:v>
                </c:pt>
                <c:pt idx="197">
                  <c:v>15.75</c:v>
                </c:pt>
                <c:pt idx="198">
                  <c:v>21.1</c:v>
                </c:pt>
                <c:pt idx="199">
                  <c:v>19.3</c:v>
                </c:pt>
                <c:pt idx="200">
                  <c:v>15.4</c:v>
                </c:pt>
                <c:pt idx="201">
                  <c:v>10.85</c:v>
                </c:pt>
                <c:pt idx="202">
                  <c:v>7.25</c:v>
                </c:pt>
                <c:pt idx="203">
                  <c:v>6.85</c:v>
                </c:pt>
                <c:pt idx="204">
                  <c:v>6.9</c:v>
                </c:pt>
                <c:pt idx="205">
                  <c:v>7.5</c:v>
                </c:pt>
                <c:pt idx="206">
                  <c:v>9.25</c:v>
                </c:pt>
                <c:pt idx="207">
                  <c:v>11.8</c:v>
                </c:pt>
                <c:pt idx="208">
                  <c:v>13.9</c:v>
                </c:pt>
                <c:pt idx="209">
                  <c:v>17.3</c:v>
                </c:pt>
                <c:pt idx="210">
                  <c:v>20.399999999999999</c:v>
                </c:pt>
                <c:pt idx="211">
                  <c:v>17.2</c:v>
                </c:pt>
                <c:pt idx="212">
                  <c:v>17.149999999999999</c:v>
                </c:pt>
                <c:pt idx="213">
                  <c:v>13.725</c:v>
                </c:pt>
                <c:pt idx="214">
                  <c:v>9.6999999999999993</c:v>
                </c:pt>
                <c:pt idx="215">
                  <c:v>6.1</c:v>
                </c:pt>
                <c:pt idx="216">
                  <c:v>5.2</c:v>
                </c:pt>
                <c:pt idx="217">
                  <c:v>4.9000000000000004</c:v>
                </c:pt>
                <c:pt idx="218">
                  <c:v>7.85</c:v>
                </c:pt>
                <c:pt idx="219">
                  <c:v>11.15</c:v>
                </c:pt>
                <c:pt idx="220">
                  <c:v>13.2</c:v>
                </c:pt>
                <c:pt idx="221">
                  <c:v>16.8</c:v>
                </c:pt>
                <c:pt idx="222">
                  <c:v>18.75</c:v>
                </c:pt>
                <c:pt idx="223">
                  <c:v>18.149999999999999</c:v>
                </c:pt>
                <c:pt idx="224">
                  <c:v>14.4</c:v>
                </c:pt>
                <c:pt idx="225">
                  <c:v>12.55</c:v>
                </c:pt>
                <c:pt idx="226">
                  <c:v>10.7</c:v>
                </c:pt>
                <c:pt idx="227">
                  <c:v>11.3</c:v>
                </c:pt>
                <c:pt idx="228">
                  <c:v>6.25</c:v>
                </c:pt>
                <c:pt idx="229">
                  <c:v>6.15</c:v>
                </c:pt>
                <c:pt idx="230">
                  <c:v>6.95</c:v>
                </c:pt>
                <c:pt idx="231">
                  <c:v>9.1999999999999993</c:v>
                </c:pt>
                <c:pt idx="232">
                  <c:v>14.35</c:v>
                </c:pt>
                <c:pt idx="233">
                  <c:v>16.7</c:v>
                </c:pt>
                <c:pt idx="234">
                  <c:v>19.25</c:v>
                </c:pt>
                <c:pt idx="235">
                  <c:v>19.649999999999999</c:v>
                </c:pt>
                <c:pt idx="236">
                  <c:v>18.05</c:v>
                </c:pt>
                <c:pt idx="237">
                  <c:v>12.3</c:v>
                </c:pt>
                <c:pt idx="238">
                  <c:v>7.15</c:v>
                </c:pt>
                <c:pt idx="239">
                  <c:v>6.8</c:v>
                </c:pt>
                <c:pt idx="240">
                  <c:v>4.1500000000000004</c:v>
                </c:pt>
                <c:pt idx="241">
                  <c:v>7.2</c:v>
                </c:pt>
                <c:pt idx="242">
                  <c:v>10.35</c:v>
                </c:pt>
                <c:pt idx="243">
                  <c:v>10.85</c:v>
                </c:pt>
                <c:pt idx="244">
                  <c:v>15.1</c:v>
                </c:pt>
                <c:pt idx="245">
                  <c:v>18.95</c:v>
                </c:pt>
                <c:pt idx="246">
                  <c:v>19.350000000000001</c:v>
                </c:pt>
                <c:pt idx="247">
                  <c:v>17.75</c:v>
                </c:pt>
                <c:pt idx="248">
                  <c:v>15.1</c:v>
                </c:pt>
                <c:pt idx="249">
                  <c:v>12.425000000000001</c:v>
                </c:pt>
                <c:pt idx="250">
                  <c:v>7.8</c:v>
                </c:pt>
                <c:pt idx="251">
                  <c:v>5.8</c:v>
                </c:pt>
                <c:pt idx="252">
                  <c:v>6.75</c:v>
                </c:pt>
                <c:pt idx="253">
                  <c:v>3.65</c:v>
                </c:pt>
                <c:pt idx="254">
                  <c:v>6.4</c:v>
                </c:pt>
                <c:pt idx="255">
                  <c:v>11.7</c:v>
                </c:pt>
                <c:pt idx="256">
                  <c:v>15.3</c:v>
                </c:pt>
                <c:pt idx="257">
                  <c:v>18.649999999999999</c:v>
                </c:pt>
                <c:pt idx="258">
                  <c:v>22.35</c:v>
                </c:pt>
                <c:pt idx="259">
                  <c:v>19.5</c:v>
                </c:pt>
                <c:pt idx="260">
                  <c:v>15.95</c:v>
                </c:pt>
                <c:pt idx="261">
                  <c:v>12.5</c:v>
                </c:pt>
                <c:pt idx="262">
                  <c:v>9</c:v>
                </c:pt>
                <c:pt idx="263">
                  <c:v>7.95</c:v>
                </c:pt>
                <c:pt idx="264">
                  <c:v>4.8</c:v>
                </c:pt>
                <c:pt idx="265">
                  <c:v>7.85</c:v>
                </c:pt>
                <c:pt idx="266">
                  <c:v>9.4499999999999993</c:v>
                </c:pt>
                <c:pt idx="267">
                  <c:v>10.75</c:v>
                </c:pt>
                <c:pt idx="268">
                  <c:v>13.5</c:v>
                </c:pt>
                <c:pt idx="269">
                  <c:v>16.850000000000001</c:v>
                </c:pt>
                <c:pt idx="270">
                  <c:v>20.2</c:v>
                </c:pt>
                <c:pt idx="271">
                  <c:v>19.649999999999999</c:v>
                </c:pt>
                <c:pt idx="272">
                  <c:v>16.5</c:v>
                </c:pt>
                <c:pt idx="273">
                  <c:v>12.05</c:v>
                </c:pt>
                <c:pt idx="274">
                  <c:v>7.3</c:v>
                </c:pt>
                <c:pt idx="275">
                  <c:v>7.1</c:v>
                </c:pt>
                <c:pt idx="276">
                  <c:v>7.4</c:v>
                </c:pt>
                <c:pt idx="277">
                  <c:v>7.7</c:v>
                </c:pt>
                <c:pt idx="278">
                  <c:v>7.95</c:v>
                </c:pt>
                <c:pt idx="279">
                  <c:v>12.35</c:v>
                </c:pt>
                <c:pt idx="280">
                  <c:v>15.1</c:v>
                </c:pt>
                <c:pt idx="281">
                  <c:v>17.55</c:v>
                </c:pt>
                <c:pt idx="282">
                  <c:v>18.600000000000001</c:v>
                </c:pt>
                <c:pt idx="283">
                  <c:v>20.6</c:v>
                </c:pt>
                <c:pt idx="284">
                  <c:v>16.399999999999999</c:v>
                </c:pt>
                <c:pt idx="285">
                  <c:v>11.95</c:v>
                </c:pt>
                <c:pt idx="286">
                  <c:v>9.4499999999999993</c:v>
                </c:pt>
                <c:pt idx="287">
                  <c:v>6</c:v>
                </c:pt>
                <c:pt idx="288">
                  <c:v>4.1500000000000004</c:v>
                </c:pt>
                <c:pt idx="289">
                  <c:v>6.1</c:v>
                </c:pt>
                <c:pt idx="290">
                  <c:v>8.1</c:v>
                </c:pt>
                <c:pt idx="291">
                  <c:v>8</c:v>
                </c:pt>
                <c:pt idx="292">
                  <c:v>11.85</c:v>
                </c:pt>
                <c:pt idx="293">
                  <c:v>17.899999999999999</c:v>
                </c:pt>
                <c:pt idx="294">
                  <c:v>19.55</c:v>
                </c:pt>
                <c:pt idx="295">
                  <c:v>17.649999999999999</c:v>
                </c:pt>
                <c:pt idx="296">
                  <c:v>17.8</c:v>
                </c:pt>
                <c:pt idx="297">
                  <c:v>13.3</c:v>
                </c:pt>
                <c:pt idx="298">
                  <c:v>7.95</c:v>
                </c:pt>
                <c:pt idx="299">
                  <c:v>7.7</c:v>
                </c:pt>
                <c:pt idx="300">
                  <c:v>5.4</c:v>
                </c:pt>
                <c:pt idx="301">
                  <c:v>7.65</c:v>
                </c:pt>
                <c:pt idx="302">
                  <c:v>9.0500000000000007</c:v>
                </c:pt>
                <c:pt idx="303">
                  <c:v>10.9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73-EC4C-A7C6-267FCC72FA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6821935"/>
        <c:axId val="820798831"/>
      </c:lineChart>
      <c:dateAx>
        <c:axId val="1869505488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8343584"/>
        <c:crosses val="autoZero"/>
        <c:auto val="1"/>
        <c:lblOffset val="100"/>
        <c:baseTimeUnit val="months"/>
      </c:dateAx>
      <c:valAx>
        <c:axId val="1748343584"/>
        <c:scaling>
          <c:orientation val="minMax"/>
          <c:max val="1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9505488"/>
        <c:crosses val="autoZero"/>
        <c:crossBetween val="between"/>
      </c:valAx>
      <c:valAx>
        <c:axId val="82079883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6821935"/>
        <c:crosses val="max"/>
        <c:crossBetween val="between"/>
      </c:valAx>
      <c:catAx>
        <c:axId val="956821935"/>
        <c:scaling>
          <c:orientation val="minMax"/>
        </c:scaling>
        <c:delete val="1"/>
        <c:axPos val="b"/>
        <c:majorTickMark val="out"/>
        <c:minorTickMark val="none"/>
        <c:tickLblPos val="nextTo"/>
        <c:crossAx val="82079883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Monthly</a:t>
            </a:r>
            <a:r>
              <a:rPr lang="en-GB" baseline="0"/>
              <a:t> v</a:t>
            </a:r>
            <a:r>
              <a:rPr lang="en-GB"/>
              <a:t>olatility 12 months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rgbClr val="5B9BD5">
                <a:alpha val="15000"/>
              </a:srgbClr>
            </a:solidFill>
            <a:ln>
              <a:noFill/>
            </a:ln>
            <a:effectLst/>
          </c:spPr>
          <c:invertIfNegative val="0"/>
          <c:cat>
            <c:numRef>
              <c:f>volatility!$A$9:$A$305</c:f>
              <c:numCache>
                <c:formatCode>m/d/yy</c:formatCode>
                <c:ptCount val="297"/>
                <c:pt idx="0">
                  <c:v>35671</c:v>
                </c:pt>
                <c:pt idx="1">
                  <c:v>35703</c:v>
                </c:pt>
                <c:pt idx="2">
                  <c:v>35734</c:v>
                </c:pt>
                <c:pt idx="3">
                  <c:v>35762</c:v>
                </c:pt>
                <c:pt idx="4">
                  <c:v>35795</c:v>
                </c:pt>
                <c:pt idx="5">
                  <c:v>35825</c:v>
                </c:pt>
                <c:pt idx="6">
                  <c:v>35853</c:v>
                </c:pt>
                <c:pt idx="7">
                  <c:v>35885</c:v>
                </c:pt>
                <c:pt idx="8">
                  <c:v>35915</c:v>
                </c:pt>
                <c:pt idx="9">
                  <c:v>35944</c:v>
                </c:pt>
                <c:pt idx="10">
                  <c:v>35976</c:v>
                </c:pt>
                <c:pt idx="11">
                  <c:v>36007</c:v>
                </c:pt>
                <c:pt idx="12">
                  <c:v>36038</c:v>
                </c:pt>
                <c:pt idx="13">
                  <c:v>36068</c:v>
                </c:pt>
                <c:pt idx="14">
                  <c:v>36098</c:v>
                </c:pt>
                <c:pt idx="15">
                  <c:v>36129</c:v>
                </c:pt>
                <c:pt idx="16">
                  <c:v>36160</c:v>
                </c:pt>
                <c:pt idx="17">
                  <c:v>36189</c:v>
                </c:pt>
                <c:pt idx="18">
                  <c:v>36217</c:v>
                </c:pt>
                <c:pt idx="19">
                  <c:v>36250</c:v>
                </c:pt>
                <c:pt idx="20">
                  <c:v>36280</c:v>
                </c:pt>
                <c:pt idx="21">
                  <c:v>36311</c:v>
                </c:pt>
                <c:pt idx="22">
                  <c:v>36341</c:v>
                </c:pt>
                <c:pt idx="23">
                  <c:v>36371</c:v>
                </c:pt>
                <c:pt idx="24">
                  <c:v>36403</c:v>
                </c:pt>
                <c:pt idx="25">
                  <c:v>36433</c:v>
                </c:pt>
                <c:pt idx="26">
                  <c:v>36462</c:v>
                </c:pt>
                <c:pt idx="27">
                  <c:v>36494</c:v>
                </c:pt>
                <c:pt idx="28">
                  <c:v>36525</c:v>
                </c:pt>
                <c:pt idx="29">
                  <c:v>36556</c:v>
                </c:pt>
                <c:pt idx="30">
                  <c:v>36585</c:v>
                </c:pt>
                <c:pt idx="31">
                  <c:v>36616</c:v>
                </c:pt>
                <c:pt idx="32">
                  <c:v>36644</c:v>
                </c:pt>
                <c:pt idx="33">
                  <c:v>36677</c:v>
                </c:pt>
                <c:pt idx="34">
                  <c:v>36707</c:v>
                </c:pt>
                <c:pt idx="35">
                  <c:v>36738</c:v>
                </c:pt>
                <c:pt idx="36">
                  <c:v>36769</c:v>
                </c:pt>
                <c:pt idx="37">
                  <c:v>36798</c:v>
                </c:pt>
                <c:pt idx="38">
                  <c:v>36830</c:v>
                </c:pt>
                <c:pt idx="39">
                  <c:v>36860</c:v>
                </c:pt>
                <c:pt idx="40">
                  <c:v>36889</c:v>
                </c:pt>
                <c:pt idx="41">
                  <c:v>36922</c:v>
                </c:pt>
                <c:pt idx="42">
                  <c:v>36950</c:v>
                </c:pt>
                <c:pt idx="43">
                  <c:v>36980</c:v>
                </c:pt>
                <c:pt idx="44">
                  <c:v>37011</c:v>
                </c:pt>
                <c:pt idx="45">
                  <c:v>37042</c:v>
                </c:pt>
                <c:pt idx="46">
                  <c:v>37071</c:v>
                </c:pt>
                <c:pt idx="47">
                  <c:v>37103</c:v>
                </c:pt>
                <c:pt idx="48">
                  <c:v>37134</c:v>
                </c:pt>
                <c:pt idx="49">
                  <c:v>37162</c:v>
                </c:pt>
                <c:pt idx="50">
                  <c:v>37195</c:v>
                </c:pt>
                <c:pt idx="51">
                  <c:v>37225</c:v>
                </c:pt>
                <c:pt idx="52">
                  <c:v>37256</c:v>
                </c:pt>
                <c:pt idx="53">
                  <c:v>37287</c:v>
                </c:pt>
                <c:pt idx="54">
                  <c:v>37315</c:v>
                </c:pt>
                <c:pt idx="55">
                  <c:v>37344</c:v>
                </c:pt>
                <c:pt idx="56">
                  <c:v>37376</c:v>
                </c:pt>
                <c:pt idx="57">
                  <c:v>37407</c:v>
                </c:pt>
                <c:pt idx="58">
                  <c:v>37435</c:v>
                </c:pt>
                <c:pt idx="59">
                  <c:v>37468</c:v>
                </c:pt>
                <c:pt idx="60">
                  <c:v>37498</c:v>
                </c:pt>
                <c:pt idx="61">
                  <c:v>37529</c:v>
                </c:pt>
                <c:pt idx="62">
                  <c:v>37560</c:v>
                </c:pt>
                <c:pt idx="63">
                  <c:v>37589</c:v>
                </c:pt>
                <c:pt idx="64">
                  <c:v>37621</c:v>
                </c:pt>
                <c:pt idx="65">
                  <c:v>37652</c:v>
                </c:pt>
                <c:pt idx="66">
                  <c:v>37680</c:v>
                </c:pt>
                <c:pt idx="67">
                  <c:v>37711</c:v>
                </c:pt>
                <c:pt idx="68">
                  <c:v>37741</c:v>
                </c:pt>
                <c:pt idx="69">
                  <c:v>37771</c:v>
                </c:pt>
                <c:pt idx="70">
                  <c:v>37802</c:v>
                </c:pt>
                <c:pt idx="71">
                  <c:v>37833</c:v>
                </c:pt>
                <c:pt idx="72">
                  <c:v>37862</c:v>
                </c:pt>
                <c:pt idx="73">
                  <c:v>37894</c:v>
                </c:pt>
                <c:pt idx="74">
                  <c:v>37925</c:v>
                </c:pt>
                <c:pt idx="75">
                  <c:v>37953</c:v>
                </c:pt>
                <c:pt idx="76">
                  <c:v>37986</c:v>
                </c:pt>
                <c:pt idx="77">
                  <c:v>38016</c:v>
                </c:pt>
                <c:pt idx="78">
                  <c:v>38044</c:v>
                </c:pt>
                <c:pt idx="79">
                  <c:v>38077</c:v>
                </c:pt>
                <c:pt idx="80">
                  <c:v>38107</c:v>
                </c:pt>
                <c:pt idx="81">
                  <c:v>38138</c:v>
                </c:pt>
                <c:pt idx="82">
                  <c:v>38168</c:v>
                </c:pt>
                <c:pt idx="83">
                  <c:v>38198</c:v>
                </c:pt>
                <c:pt idx="84">
                  <c:v>38230</c:v>
                </c:pt>
                <c:pt idx="85">
                  <c:v>38260</c:v>
                </c:pt>
                <c:pt idx="86">
                  <c:v>38289</c:v>
                </c:pt>
                <c:pt idx="87">
                  <c:v>38321</c:v>
                </c:pt>
                <c:pt idx="88">
                  <c:v>38352</c:v>
                </c:pt>
                <c:pt idx="89">
                  <c:v>38383</c:v>
                </c:pt>
                <c:pt idx="90">
                  <c:v>38411</c:v>
                </c:pt>
                <c:pt idx="91">
                  <c:v>38442</c:v>
                </c:pt>
                <c:pt idx="92">
                  <c:v>38471</c:v>
                </c:pt>
                <c:pt idx="93">
                  <c:v>38503</c:v>
                </c:pt>
                <c:pt idx="94">
                  <c:v>38533</c:v>
                </c:pt>
                <c:pt idx="95">
                  <c:v>38562</c:v>
                </c:pt>
                <c:pt idx="96">
                  <c:v>38595</c:v>
                </c:pt>
                <c:pt idx="97">
                  <c:v>38625</c:v>
                </c:pt>
                <c:pt idx="98">
                  <c:v>38656</c:v>
                </c:pt>
                <c:pt idx="99">
                  <c:v>38686</c:v>
                </c:pt>
                <c:pt idx="100">
                  <c:v>38716</c:v>
                </c:pt>
                <c:pt idx="101">
                  <c:v>38748</c:v>
                </c:pt>
                <c:pt idx="102">
                  <c:v>38776</c:v>
                </c:pt>
                <c:pt idx="103">
                  <c:v>38807</c:v>
                </c:pt>
                <c:pt idx="104">
                  <c:v>38835</c:v>
                </c:pt>
                <c:pt idx="105">
                  <c:v>38868</c:v>
                </c:pt>
                <c:pt idx="106">
                  <c:v>38898</c:v>
                </c:pt>
                <c:pt idx="107">
                  <c:v>38929</c:v>
                </c:pt>
                <c:pt idx="108">
                  <c:v>38960</c:v>
                </c:pt>
                <c:pt idx="109">
                  <c:v>38989</c:v>
                </c:pt>
                <c:pt idx="110">
                  <c:v>39021</c:v>
                </c:pt>
                <c:pt idx="111">
                  <c:v>39051</c:v>
                </c:pt>
                <c:pt idx="112">
                  <c:v>39080</c:v>
                </c:pt>
                <c:pt idx="113">
                  <c:v>39113</c:v>
                </c:pt>
                <c:pt idx="114">
                  <c:v>39141</c:v>
                </c:pt>
                <c:pt idx="115">
                  <c:v>39171</c:v>
                </c:pt>
                <c:pt idx="116">
                  <c:v>39202</c:v>
                </c:pt>
                <c:pt idx="117">
                  <c:v>39233</c:v>
                </c:pt>
                <c:pt idx="118">
                  <c:v>39262</c:v>
                </c:pt>
                <c:pt idx="119">
                  <c:v>39294</c:v>
                </c:pt>
                <c:pt idx="120">
                  <c:v>39325</c:v>
                </c:pt>
                <c:pt idx="121">
                  <c:v>39353</c:v>
                </c:pt>
                <c:pt idx="122">
                  <c:v>39386</c:v>
                </c:pt>
                <c:pt idx="123">
                  <c:v>39416</c:v>
                </c:pt>
                <c:pt idx="124">
                  <c:v>39447</c:v>
                </c:pt>
                <c:pt idx="125">
                  <c:v>39478</c:v>
                </c:pt>
                <c:pt idx="126">
                  <c:v>39507</c:v>
                </c:pt>
                <c:pt idx="127">
                  <c:v>39538</c:v>
                </c:pt>
                <c:pt idx="128">
                  <c:v>39568</c:v>
                </c:pt>
                <c:pt idx="129">
                  <c:v>39598</c:v>
                </c:pt>
                <c:pt idx="130">
                  <c:v>39629</c:v>
                </c:pt>
                <c:pt idx="131">
                  <c:v>39660</c:v>
                </c:pt>
                <c:pt idx="132">
                  <c:v>39689</c:v>
                </c:pt>
                <c:pt idx="133">
                  <c:v>39721</c:v>
                </c:pt>
                <c:pt idx="134">
                  <c:v>39752</c:v>
                </c:pt>
                <c:pt idx="135">
                  <c:v>39780</c:v>
                </c:pt>
                <c:pt idx="136">
                  <c:v>39813</c:v>
                </c:pt>
                <c:pt idx="137">
                  <c:v>39843</c:v>
                </c:pt>
                <c:pt idx="138">
                  <c:v>39871</c:v>
                </c:pt>
                <c:pt idx="139">
                  <c:v>39903</c:v>
                </c:pt>
                <c:pt idx="140">
                  <c:v>39933</c:v>
                </c:pt>
                <c:pt idx="141">
                  <c:v>39962</c:v>
                </c:pt>
                <c:pt idx="142">
                  <c:v>39994</c:v>
                </c:pt>
                <c:pt idx="143">
                  <c:v>40025</c:v>
                </c:pt>
                <c:pt idx="144">
                  <c:v>40056</c:v>
                </c:pt>
                <c:pt idx="145">
                  <c:v>40086</c:v>
                </c:pt>
                <c:pt idx="146">
                  <c:v>40116</c:v>
                </c:pt>
                <c:pt idx="147">
                  <c:v>40147</c:v>
                </c:pt>
                <c:pt idx="148">
                  <c:v>40178</c:v>
                </c:pt>
                <c:pt idx="149">
                  <c:v>40207</c:v>
                </c:pt>
                <c:pt idx="150">
                  <c:v>40235</c:v>
                </c:pt>
                <c:pt idx="151">
                  <c:v>40268</c:v>
                </c:pt>
                <c:pt idx="152">
                  <c:v>40298</c:v>
                </c:pt>
                <c:pt idx="153">
                  <c:v>40329</c:v>
                </c:pt>
                <c:pt idx="154">
                  <c:v>40359</c:v>
                </c:pt>
                <c:pt idx="155">
                  <c:v>40389</c:v>
                </c:pt>
                <c:pt idx="156">
                  <c:v>40421</c:v>
                </c:pt>
                <c:pt idx="157">
                  <c:v>40451</c:v>
                </c:pt>
                <c:pt idx="158">
                  <c:v>40480</c:v>
                </c:pt>
                <c:pt idx="159">
                  <c:v>40512</c:v>
                </c:pt>
                <c:pt idx="160">
                  <c:v>40543</c:v>
                </c:pt>
                <c:pt idx="161">
                  <c:v>40574</c:v>
                </c:pt>
                <c:pt idx="162">
                  <c:v>40602</c:v>
                </c:pt>
                <c:pt idx="163">
                  <c:v>40633</c:v>
                </c:pt>
                <c:pt idx="164">
                  <c:v>40662</c:v>
                </c:pt>
                <c:pt idx="165">
                  <c:v>40694</c:v>
                </c:pt>
                <c:pt idx="166">
                  <c:v>40724</c:v>
                </c:pt>
                <c:pt idx="167">
                  <c:v>40753</c:v>
                </c:pt>
                <c:pt idx="168">
                  <c:v>40786</c:v>
                </c:pt>
                <c:pt idx="169">
                  <c:v>40816</c:v>
                </c:pt>
                <c:pt idx="170">
                  <c:v>40847</c:v>
                </c:pt>
                <c:pt idx="171">
                  <c:v>40877</c:v>
                </c:pt>
                <c:pt idx="172">
                  <c:v>40907</c:v>
                </c:pt>
                <c:pt idx="173">
                  <c:v>40939</c:v>
                </c:pt>
                <c:pt idx="174">
                  <c:v>40968</c:v>
                </c:pt>
                <c:pt idx="175">
                  <c:v>40998</c:v>
                </c:pt>
                <c:pt idx="176">
                  <c:v>41029</c:v>
                </c:pt>
                <c:pt idx="177">
                  <c:v>41060</c:v>
                </c:pt>
                <c:pt idx="178">
                  <c:v>41089</c:v>
                </c:pt>
                <c:pt idx="179">
                  <c:v>41121</c:v>
                </c:pt>
                <c:pt idx="180">
                  <c:v>41152</c:v>
                </c:pt>
                <c:pt idx="181">
                  <c:v>41180</c:v>
                </c:pt>
                <c:pt idx="182">
                  <c:v>41213</c:v>
                </c:pt>
                <c:pt idx="183">
                  <c:v>41243</c:v>
                </c:pt>
                <c:pt idx="184">
                  <c:v>41274</c:v>
                </c:pt>
                <c:pt idx="185">
                  <c:v>41305</c:v>
                </c:pt>
                <c:pt idx="186">
                  <c:v>41333</c:v>
                </c:pt>
                <c:pt idx="187">
                  <c:v>41362</c:v>
                </c:pt>
                <c:pt idx="188">
                  <c:v>41394</c:v>
                </c:pt>
                <c:pt idx="189">
                  <c:v>41425</c:v>
                </c:pt>
                <c:pt idx="190">
                  <c:v>41453</c:v>
                </c:pt>
                <c:pt idx="191">
                  <c:v>41486</c:v>
                </c:pt>
                <c:pt idx="192">
                  <c:v>41516</c:v>
                </c:pt>
                <c:pt idx="193">
                  <c:v>41547</c:v>
                </c:pt>
                <c:pt idx="194">
                  <c:v>41578</c:v>
                </c:pt>
                <c:pt idx="195">
                  <c:v>41607</c:v>
                </c:pt>
                <c:pt idx="196">
                  <c:v>41639</c:v>
                </c:pt>
                <c:pt idx="197">
                  <c:v>41670</c:v>
                </c:pt>
                <c:pt idx="198">
                  <c:v>41698</c:v>
                </c:pt>
                <c:pt idx="199">
                  <c:v>41729</c:v>
                </c:pt>
                <c:pt idx="200">
                  <c:v>41759</c:v>
                </c:pt>
                <c:pt idx="201">
                  <c:v>41789</c:v>
                </c:pt>
                <c:pt idx="202">
                  <c:v>41820</c:v>
                </c:pt>
                <c:pt idx="203">
                  <c:v>41851</c:v>
                </c:pt>
                <c:pt idx="204">
                  <c:v>41880</c:v>
                </c:pt>
                <c:pt idx="205">
                  <c:v>41912</c:v>
                </c:pt>
                <c:pt idx="206">
                  <c:v>41943</c:v>
                </c:pt>
                <c:pt idx="207">
                  <c:v>41971</c:v>
                </c:pt>
                <c:pt idx="208">
                  <c:v>42004</c:v>
                </c:pt>
                <c:pt idx="209">
                  <c:v>42034</c:v>
                </c:pt>
                <c:pt idx="210">
                  <c:v>42062</c:v>
                </c:pt>
                <c:pt idx="211">
                  <c:v>42094</c:v>
                </c:pt>
                <c:pt idx="212">
                  <c:v>42124</c:v>
                </c:pt>
                <c:pt idx="213">
                  <c:v>42153</c:v>
                </c:pt>
                <c:pt idx="214">
                  <c:v>42185</c:v>
                </c:pt>
                <c:pt idx="215">
                  <c:v>42216</c:v>
                </c:pt>
                <c:pt idx="216">
                  <c:v>42247</c:v>
                </c:pt>
                <c:pt idx="217">
                  <c:v>42277</c:v>
                </c:pt>
                <c:pt idx="218">
                  <c:v>42307</c:v>
                </c:pt>
                <c:pt idx="219">
                  <c:v>42338</c:v>
                </c:pt>
                <c:pt idx="220">
                  <c:v>42369</c:v>
                </c:pt>
                <c:pt idx="221">
                  <c:v>42398</c:v>
                </c:pt>
                <c:pt idx="222">
                  <c:v>42429</c:v>
                </c:pt>
                <c:pt idx="223">
                  <c:v>42460</c:v>
                </c:pt>
                <c:pt idx="224">
                  <c:v>42489</c:v>
                </c:pt>
                <c:pt idx="225">
                  <c:v>42521</c:v>
                </c:pt>
                <c:pt idx="226">
                  <c:v>42551</c:v>
                </c:pt>
                <c:pt idx="227">
                  <c:v>42580</c:v>
                </c:pt>
                <c:pt idx="228">
                  <c:v>42613</c:v>
                </c:pt>
                <c:pt idx="229">
                  <c:v>42643</c:v>
                </c:pt>
                <c:pt idx="230">
                  <c:v>42674</c:v>
                </c:pt>
                <c:pt idx="231">
                  <c:v>42704</c:v>
                </c:pt>
                <c:pt idx="232">
                  <c:v>42734</c:v>
                </c:pt>
                <c:pt idx="233">
                  <c:v>42766</c:v>
                </c:pt>
                <c:pt idx="234">
                  <c:v>42794</c:v>
                </c:pt>
                <c:pt idx="235">
                  <c:v>42825</c:v>
                </c:pt>
                <c:pt idx="236">
                  <c:v>42853</c:v>
                </c:pt>
                <c:pt idx="237">
                  <c:v>42886</c:v>
                </c:pt>
                <c:pt idx="238">
                  <c:v>42916</c:v>
                </c:pt>
                <c:pt idx="239">
                  <c:v>42947</c:v>
                </c:pt>
                <c:pt idx="240">
                  <c:v>42978</c:v>
                </c:pt>
                <c:pt idx="241">
                  <c:v>43007</c:v>
                </c:pt>
                <c:pt idx="242">
                  <c:v>43039</c:v>
                </c:pt>
                <c:pt idx="243">
                  <c:v>43069</c:v>
                </c:pt>
                <c:pt idx="244">
                  <c:v>43098</c:v>
                </c:pt>
                <c:pt idx="245">
                  <c:v>43131</c:v>
                </c:pt>
                <c:pt idx="246">
                  <c:v>43159</c:v>
                </c:pt>
                <c:pt idx="247">
                  <c:v>43189</c:v>
                </c:pt>
                <c:pt idx="248">
                  <c:v>43220</c:v>
                </c:pt>
                <c:pt idx="249">
                  <c:v>43251</c:v>
                </c:pt>
                <c:pt idx="250">
                  <c:v>43280</c:v>
                </c:pt>
                <c:pt idx="251">
                  <c:v>43312</c:v>
                </c:pt>
                <c:pt idx="252">
                  <c:v>43343</c:v>
                </c:pt>
                <c:pt idx="253">
                  <c:v>43371</c:v>
                </c:pt>
                <c:pt idx="254">
                  <c:v>43404</c:v>
                </c:pt>
                <c:pt idx="255">
                  <c:v>43434</c:v>
                </c:pt>
                <c:pt idx="256">
                  <c:v>43465</c:v>
                </c:pt>
                <c:pt idx="257">
                  <c:v>43496</c:v>
                </c:pt>
                <c:pt idx="258">
                  <c:v>43524</c:v>
                </c:pt>
                <c:pt idx="259">
                  <c:v>43553</c:v>
                </c:pt>
                <c:pt idx="260">
                  <c:v>43585</c:v>
                </c:pt>
                <c:pt idx="261">
                  <c:v>43616</c:v>
                </c:pt>
                <c:pt idx="262">
                  <c:v>43644</c:v>
                </c:pt>
                <c:pt idx="263">
                  <c:v>43677</c:v>
                </c:pt>
                <c:pt idx="264">
                  <c:v>43707</c:v>
                </c:pt>
                <c:pt idx="265">
                  <c:v>43738</c:v>
                </c:pt>
                <c:pt idx="266">
                  <c:v>43769</c:v>
                </c:pt>
                <c:pt idx="267">
                  <c:v>43798</c:v>
                </c:pt>
                <c:pt idx="268">
                  <c:v>43830</c:v>
                </c:pt>
                <c:pt idx="269">
                  <c:v>43861</c:v>
                </c:pt>
                <c:pt idx="270">
                  <c:v>43889</c:v>
                </c:pt>
                <c:pt idx="271">
                  <c:v>43921</c:v>
                </c:pt>
                <c:pt idx="272">
                  <c:v>43951</c:v>
                </c:pt>
                <c:pt idx="273">
                  <c:v>43980</c:v>
                </c:pt>
                <c:pt idx="274">
                  <c:v>44012</c:v>
                </c:pt>
                <c:pt idx="275">
                  <c:v>44043</c:v>
                </c:pt>
                <c:pt idx="276">
                  <c:v>44074</c:v>
                </c:pt>
                <c:pt idx="277">
                  <c:v>44104</c:v>
                </c:pt>
                <c:pt idx="278">
                  <c:v>44134</c:v>
                </c:pt>
                <c:pt idx="279">
                  <c:v>44165</c:v>
                </c:pt>
                <c:pt idx="280">
                  <c:v>44196</c:v>
                </c:pt>
                <c:pt idx="281">
                  <c:v>44225</c:v>
                </c:pt>
                <c:pt idx="282">
                  <c:v>44253</c:v>
                </c:pt>
                <c:pt idx="283">
                  <c:v>44286</c:v>
                </c:pt>
                <c:pt idx="284">
                  <c:v>44316</c:v>
                </c:pt>
                <c:pt idx="285">
                  <c:v>44347</c:v>
                </c:pt>
                <c:pt idx="286">
                  <c:v>44377</c:v>
                </c:pt>
                <c:pt idx="287">
                  <c:v>44407</c:v>
                </c:pt>
                <c:pt idx="288">
                  <c:v>44439</c:v>
                </c:pt>
                <c:pt idx="289">
                  <c:v>44469</c:v>
                </c:pt>
                <c:pt idx="290">
                  <c:v>44498</c:v>
                </c:pt>
                <c:pt idx="291">
                  <c:v>44530</c:v>
                </c:pt>
                <c:pt idx="292">
                  <c:v>44561</c:v>
                </c:pt>
                <c:pt idx="293">
                  <c:v>44592</c:v>
                </c:pt>
                <c:pt idx="294">
                  <c:v>44620</c:v>
                </c:pt>
                <c:pt idx="295">
                  <c:v>44651</c:v>
                </c:pt>
                <c:pt idx="296">
                  <c:v>44680</c:v>
                </c:pt>
              </c:numCache>
            </c:numRef>
          </c:cat>
          <c:val>
            <c:numRef>
              <c:f>volatility!$H$9:$H$305</c:f>
              <c:numCache>
                <c:formatCode>General</c:formatCode>
                <c:ptCount val="297"/>
                <c:pt idx="0">
                  <c:v>0</c:v>
                </c:pt>
                <c:pt idx="1">
                  <c:v>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20</c:v>
                </c:pt>
                <c:pt idx="63">
                  <c:v>20</c:v>
                </c:pt>
                <c:pt idx="64">
                  <c:v>20</c:v>
                </c:pt>
                <c:pt idx="65">
                  <c:v>20</c:v>
                </c:pt>
                <c:pt idx="66">
                  <c:v>20</c:v>
                </c:pt>
                <c:pt idx="67">
                  <c:v>20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20</c:v>
                </c:pt>
                <c:pt idx="75">
                  <c:v>20</c:v>
                </c:pt>
                <c:pt idx="76">
                  <c:v>20</c:v>
                </c:pt>
                <c:pt idx="77">
                  <c:v>20</c:v>
                </c:pt>
                <c:pt idx="78">
                  <c:v>20</c:v>
                </c:pt>
                <c:pt idx="79">
                  <c:v>20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20</c:v>
                </c:pt>
                <c:pt idx="87">
                  <c:v>20</c:v>
                </c:pt>
                <c:pt idx="88">
                  <c:v>20</c:v>
                </c:pt>
                <c:pt idx="89">
                  <c:v>20</c:v>
                </c:pt>
                <c:pt idx="90">
                  <c:v>20</c:v>
                </c:pt>
                <c:pt idx="91">
                  <c:v>20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20</c:v>
                </c:pt>
                <c:pt idx="99">
                  <c:v>20</c:v>
                </c:pt>
                <c:pt idx="100">
                  <c:v>20</c:v>
                </c:pt>
                <c:pt idx="101">
                  <c:v>20</c:v>
                </c:pt>
                <c:pt idx="102">
                  <c:v>20</c:v>
                </c:pt>
                <c:pt idx="103">
                  <c:v>20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20</c:v>
                </c:pt>
                <c:pt idx="111">
                  <c:v>20</c:v>
                </c:pt>
                <c:pt idx="112">
                  <c:v>20</c:v>
                </c:pt>
                <c:pt idx="113">
                  <c:v>20</c:v>
                </c:pt>
                <c:pt idx="114">
                  <c:v>20</c:v>
                </c:pt>
                <c:pt idx="115">
                  <c:v>20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20</c:v>
                </c:pt>
                <c:pt idx="123">
                  <c:v>20</c:v>
                </c:pt>
                <c:pt idx="124">
                  <c:v>20</c:v>
                </c:pt>
                <c:pt idx="125">
                  <c:v>20</c:v>
                </c:pt>
                <c:pt idx="126">
                  <c:v>20</c:v>
                </c:pt>
                <c:pt idx="127">
                  <c:v>20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20</c:v>
                </c:pt>
                <c:pt idx="135">
                  <c:v>20</c:v>
                </c:pt>
                <c:pt idx="136">
                  <c:v>20</c:v>
                </c:pt>
                <c:pt idx="137">
                  <c:v>20</c:v>
                </c:pt>
                <c:pt idx="138">
                  <c:v>20</c:v>
                </c:pt>
                <c:pt idx="139">
                  <c:v>20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20</c:v>
                </c:pt>
                <c:pt idx="147">
                  <c:v>20</c:v>
                </c:pt>
                <c:pt idx="148">
                  <c:v>20</c:v>
                </c:pt>
                <c:pt idx="149">
                  <c:v>20</c:v>
                </c:pt>
                <c:pt idx="150">
                  <c:v>20</c:v>
                </c:pt>
                <c:pt idx="151">
                  <c:v>20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20</c:v>
                </c:pt>
                <c:pt idx="159">
                  <c:v>20</c:v>
                </c:pt>
                <c:pt idx="160">
                  <c:v>20</c:v>
                </c:pt>
                <c:pt idx="161">
                  <c:v>20</c:v>
                </c:pt>
                <c:pt idx="162">
                  <c:v>20</c:v>
                </c:pt>
                <c:pt idx="163">
                  <c:v>20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20</c:v>
                </c:pt>
                <c:pt idx="171">
                  <c:v>20</c:v>
                </c:pt>
                <c:pt idx="172">
                  <c:v>20</c:v>
                </c:pt>
                <c:pt idx="173">
                  <c:v>20</c:v>
                </c:pt>
                <c:pt idx="174">
                  <c:v>20</c:v>
                </c:pt>
                <c:pt idx="175">
                  <c:v>20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20</c:v>
                </c:pt>
                <c:pt idx="183">
                  <c:v>20</c:v>
                </c:pt>
                <c:pt idx="184">
                  <c:v>20</c:v>
                </c:pt>
                <c:pt idx="185">
                  <c:v>20</c:v>
                </c:pt>
                <c:pt idx="186">
                  <c:v>20</c:v>
                </c:pt>
                <c:pt idx="187">
                  <c:v>20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20</c:v>
                </c:pt>
                <c:pt idx="195">
                  <c:v>20</c:v>
                </c:pt>
                <c:pt idx="196">
                  <c:v>20</c:v>
                </c:pt>
                <c:pt idx="197">
                  <c:v>20</c:v>
                </c:pt>
                <c:pt idx="198">
                  <c:v>20</c:v>
                </c:pt>
                <c:pt idx="199">
                  <c:v>20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20</c:v>
                </c:pt>
                <c:pt idx="207">
                  <c:v>20</c:v>
                </c:pt>
                <c:pt idx="208">
                  <c:v>20</c:v>
                </c:pt>
                <c:pt idx="209">
                  <c:v>20</c:v>
                </c:pt>
                <c:pt idx="210">
                  <c:v>20</c:v>
                </c:pt>
                <c:pt idx="211">
                  <c:v>20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20</c:v>
                </c:pt>
                <c:pt idx="219">
                  <c:v>20</c:v>
                </c:pt>
                <c:pt idx="220">
                  <c:v>20</c:v>
                </c:pt>
                <c:pt idx="221">
                  <c:v>20</c:v>
                </c:pt>
                <c:pt idx="222">
                  <c:v>20</c:v>
                </c:pt>
                <c:pt idx="223">
                  <c:v>20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20</c:v>
                </c:pt>
                <c:pt idx="231">
                  <c:v>20</c:v>
                </c:pt>
                <c:pt idx="232">
                  <c:v>20</c:v>
                </c:pt>
                <c:pt idx="233">
                  <c:v>20</c:v>
                </c:pt>
                <c:pt idx="234">
                  <c:v>20</c:v>
                </c:pt>
                <c:pt idx="235">
                  <c:v>20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20</c:v>
                </c:pt>
                <c:pt idx="243">
                  <c:v>20</c:v>
                </c:pt>
                <c:pt idx="244">
                  <c:v>20</c:v>
                </c:pt>
                <c:pt idx="245">
                  <c:v>20</c:v>
                </c:pt>
                <c:pt idx="246">
                  <c:v>20</c:v>
                </c:pt>
                <c:pt idx="247">
                  <c:v>20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20</c:v>
                </c:pt>
                <c:pt idx="255">
                  <c:v>20</c:v>
                </c:pt>
                <c:pt idx="256">
                  <c:v>20</c:v>
                </c:pt>
                <c:pt idx="257">
                  <c:v>20</c:v>
                </c:pt>
                <c:pt idx="258">
                  <c:v>20</c:v>
                </c:pt>
                <c:pt idx="259">
                  <c:v>20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20</c:v>
                </c:pt>
                <c:pt idx="267">
                  <c:v>20</c:v>
                </c:pt>
                <c:pt idx="268">
                  <c:v>20</c:v>
                </c:pt>
                <c:pt idx="269">
                  <c:v>20</c:v>
                </c:pt>
                <c:pt idx="270">
                  <c:v>20</c:v>
                </c:pt>
                <c:pt idx="271">
                  <c:v>20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20</c:v>
                </c:pt>
                <c:pt idx="279">
                  <c:v>20</c:v>
                </c:pt>
                <c:pt idx="280">
                  <c:v>20</c:v>
                </c:pt>
                <c:pt idx="281">
                  <c:v>20</c:v>
                </c:pt>
                <c:pt idx="282">
                  <c:v>20</c:v>
                </c:pt>
                <c:pt idx="283">
                  <c:v>20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20</c:v>
                </c:pt>
                <c:pt idx="291">
                  <c:v>20</c:v>
                </c:pt>
                <c:pt idx="292">
                  <c:v>20</c:v>
                </c:pt>
                <c:pt idx="293">
                  <c:v>20</c:v>
                </c:pt>
                <c:pt idx="294">
                  <c:v>20</c:v>
                </c:pt>
                <c:pt idx="295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87-084F-B4CB-598729A9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869505488"/>
        <c:axId val="1748343584"/>
      </c:barChart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volatility!$A$9:$A$305</c:f>
              <c:numCache>
                <c:formatCode>m/d/yy</c:formatCode>
                <c:ptCount val="297"/>
                <c:pt idx="0">
                  <c:v>35671</c:v>
                </c:pt>
                <c:pt idx="1">
                  <c:v>35703</c:v>
                </c:pt>
                <c:pt idx="2">
                  <c:v>35734</c:v>
                </c:pt>
                <c:pt idx="3">
                  <c:v>35762</c:v>
                </c:pt>
                <c:pt idx="4">
                  <c:v>35795</c:v>
                </c:pt>
                <c:pt idx="5">
                  <c:v>35825</c:v>
                </c:pt>
                <c:pt idx="6">
                  <c:v>35853</c:v>
                </c:pt>
                <c:pt idx="7">
                  <c:v>35885</c:v>
                </c:pt>
                <c:pt idx="8">
                  <c:v>35915</c:v>
                </c:pt>
                <c:pt idx="9">
                  <c:v>35944</c:v>
                </c:pt>
                <c:pt idx="10">
                  <c:v>35976</c:v>
                </c:pt>
                <c:pt idx="11">
                  <c:v>36007</c:v>
                </c:pt>
                <c:pt idx="12">
                  <c:v>36038</c:v>
                </c:pt>
                <c:pt idx="13">
                  <c:v>36068</c:v>
                </c:pt>
                <c:pt idx="14">
                  <c:v>36098</c:v>
                </c:pt>
                <c:pt idx="15">
                  <c:v>36129</c:v>
                </c:pt>
                <c:pt idx="16">
                  <c:v>36160</c:v>
                </c:pt>
                <c:pt idx="17">
                  <c:v>36189</c:v>
                </c:pt>
                <c:pt idx="18">
                  <c:v>36217</c:v>
                </c:pt>
                <c:pt idx="19">
                  <c:v>36250</c:v>
                </c:pt>
                <c:pt idx="20">
                  <c:v>36280</c:v>
                </c:pt>
                <c:pt idx="21">
                  <c:v>36311</c:v>
                </c:pt>
                <c:pt idx="22">
                  <c:v>36341</c:v>
                </c:pt>
                <c:pt idx="23">
                  <c:v>36371</c:v>
                </c:pt>
                <c:pt idx="24">
                  <c:v>36403</c:v>
                </c:pt>
                <c:pt idx="25">
                  <c:v>36433</c:v>
                </c:pt>
                <c:pt idx="26">
                  <c:v>36462</c:v>
                </c:pt>
                <c:pt idx="27">
                  <c:v>36494</c:v>
                </c:pt>
                <c:pt idx="28">
                  <c:v>36525</c:v>
                </c:pt>
                <c:pt idx="29">
                  <c:v>36556</c:v>
                </c:pt>
                <c:pt idx="30">
                  <c:v>36585</c:v>
                </c:pt>
                <c:pt idx="31">
                  <c:v>36616</c:v>
                </c:pt>
                <c:pt idx="32">
                  <c:v>36644</c:v>
                </c:pt>
                <c:pt idx="33">
                  <c:v>36677</c:v>
                </c:pt>
                <c:pt idx="34">
                  <c:v>36707</c:v>
                </c:pt>
                <c:pt idx="35">
                  <c:v>36738</c:v>
                </c:pt>
                <c:pt idx="36">
                  <c:v>36769</c:v>
                </c:pt>
                <c:pt idx="37">
                  <c:v>36798</c:v>
                </c:pt>
                <c:pt idx="38">
                  <c:v>36830</c:v>
                </c:pt>
                <c:pt idx="39">
                  <c:v>36860</c:v>
                </c:pt>
                <c:pt idx="40">
                  <c:v>36889</c:v>
                </c:pt>
                <c:pt idx="41">
                  <c:v>36922</c:v>
                </c:pt>
                <c:pt idx="42">
                  <c:v>36950</c:v>
                </c:pt>
                <c:pt idx="43">
                  <c:v>36980</c:v>
                </c:pt>
                <c:pt idx="44">
                  <c:v>37011</c:v>
                </c:pt>
                <c:pt idx="45">
                  <c:v>37042</c:v>
                </c:pt>
                <c:pt idx="46">
                  <c:v>37071</c:v>
                </c:pt>
                <c:pt idx="47">
                  <c:v>37103</c:v>
                </c:pt>
                <c:pt idx="48">
                  <c:v>37134</c:v>
                </c:pt>
                <c:pt idx="49">
                  <c:v>37162</c:v>
                </c:pt>
                <c:pt idx="50">
                  <c:v>37195</c:v>
                </c:pt>
                <c:pt idx="51">
                  <c:v>37225</c:v>
                </c:pt>
                <c:pt idx="52">
                  <c:v>37256</c:v>
                </c:pt>
                <c:pt idx="53">
                  <c:v>37287</c:v>
                </c:pt>
                <c:pt idx="54">
                  <c:v>37315</c:v>
                </c:pt>
                <c:pt idx="55">
                  <c:v>37344</c:v>
                </c:pt>
                <c:pt idx="56">
                  <c:v>37376</c:v>
                </c:pt>
                <c:pt idx="57">
                  <c:v>37407</c:v>
                </c:pt>
                <c:pt idx="58">
                  <c:v>37435</c:v>
                </c:pt>
                <c:pt idx="59">
                  <c:v>37468</c:v>
                </c:pt>
                <c:pt idx="60">
                  <c:v>37498</c:v>
                </c:pt>
                <c:pt idx="61">
                  <c:v>37529</c:v>
                </c:pt>
                <c:pt idx="62">
                  <c:v>37560</c:v>
                </c:pt>
                <c:pt idx="63">
                  <c:v>37589</c:v>
                </c:pt>
                <c:pt idx="64">
                  <c:v>37621</c:v>
                </c:pt>
                <c:pt idx="65">
                  <c:v>37652</c:v>
                </c:pt>
                <c:pt idx="66">
                  <c:v>37680</c:v>
                </c:pt>
                <c:pt idx="67">
                  <c:v>37711</c:v>
                </c:pt>
                <c:pt idx="68">
                  <c:v>37741</c:v>
                </c:pt>
                <c:pt idx="69">
                  <c:v>37771</c:v>
                </c:pt>
                <c:pt idx="70">
                  <c:v>37802</c:v>
                </c:pt>
                <c:pt idx="71">
                  <c:v>37833</c:v>
                </c:pt>
                <c:pt idx="72">
                  <c:v>37862</c:v>
                </c:pt>
                <c:pt idx="73">
                  <c:v>37894</c:v>
                </c:pt>
                <c:pt idx="74">
                  <c:v>37925</c:v>
                </c:pt>
                <c:pt idx="75">
                  <c:v>37953</c:v>
                </c:pt>
                <c:pt idx="76">
                  <c:v>37986</c:v>
                </c:pt>
                <c:pt idx="77">
                  <c:v>38016</c:v>
                </c:pt>
                <c:pt idx="78">
                  <c:v>38044</c:v>
                </c:pt>
                <c:pt idx="79">
                  <c:v>38077</c:v>
                </c:pt>
                <c:pt idx="80">
                  <c:v>38107</c:v>
                </c:pt>
                <c:pt idx="81">
                  <c:v>38138</c:v>
                </c:pt>
                <c:pt idx="82">
                  <c:v>38168</c:v>
                </c:pt>
                <c:pt idx="83">
                  <c:v>38198</c:v>
                </c:pt>
                <c:pt idx="84">
                  <c:v>38230</c:v>
                </c:pt>
                <c:pt idx="85">
                  <c:v>38260</c:v>
                </c:pt>
                <c:pt idx="86">
                  <c:v>38289</c:v>
                </c:pt>
                <c:pt idx="87">
                  <c:v>38321</c:v>
                </c:pt>
                <c:pt idx="88">
                  <c:v>38352</c:v>
                </c:pt>
                <c:pt idx="89">
                  <c:v>38383</c:v>
                </c:pt>
                <c:pt idx="90">
                  <c:v>38411</c:v>
                </c:pt>
                <c:pt idx="91">
                  <c:v>38442</c:v>
                </c:pt>
                <c:pt idx="92">
                  <c:v>38471</c:v>
                </c:pt>
                <c:pt idx="93">
                  <c:v>38503</c:v>
                </c:pt>
                <c:pt idx="94">
                  <c:v>38533</c:v>
                </c:pt>
                <c:pt idx="95">
                  <c:v>38562</c:v>
                </c:pt>
                <c:pt idx="96">
                  <c:v>38595</c:v>
                </c:pt>
                <c:pt idx="97">
                  <c:v>38625</c:v>
                </c:pt>
                <c:pt idx="98">
                  <c:v>38656</c:v>
                </c:pt>
                <c:pt idx="99">
                  <c:v>38686</c:v>
                </c:pt>
                <c:pt idx="100">
                  <c:v>38716</c:v>
                </c:pt>
                <c:pt idx="101">
                  <c:v>38748</c:v>
                </c:pt>
                <c:pt idx="102">
                  <c:v>38776</c:v>
                </c:pt>
                <c:pt idx="103">
                  <c:v>38807</c:v>
                </c:pt>
                <c:pt idx="104">
                  <c:v>38835</c:v>
                </c:pt>
                <c:pt idx="105">
                  <c:v>38868</c:v>
                </c:pt>
                <c:pt idx="106">
                  <c:v>38898</c:v>
                </c:pt>
                <c:pt idx="107">
                  <c:v>38929</c:v>
                </c:pt>
                <c:pt idx="108">
                  <c:v>38960</c:v>
                </c:pt>
                <c:pt idx="109">
                  <c:v>38989</c:v>
                </c:pt>
                <c:pt idx="110">
                  <c:v>39021</c:v>
                </c:pt>
                <c:pt idx="111">
                  <c:v>39051</c:v>
                </c:pt>
                <c:pt idx="112">
                  <c:v>39080</c:v>
                </c:pt>
                <c:pt idx="113">
                  <c:v>39113</c:v>
                </c:pt>
                <c:pt idx="114">
                  <c:v>39141</c:v>
                </c:pt>
                <c:pt idx="115">
                  <c:v>39171</c:v>
                </c:pt>
                <c:pt idx="116">
                  <c:v>39202</c:v>
                </c:pt>
                <c:pt idx="117">
                  <c:v>39233</c:v>
                </c:pt>
                <c:pt idx="118">
                  <c:v>39262</c:v>
                </c:pt>
                <c:pt idx="119">
                  <c:v>39294</c:v>
                </c:pt>
                <c:pt idx="120">
                  <c:v>39325</c:v>
                </c:pt>
                <c:pt idx="121">
                  <c:v>39353</c:v>
                </c:pt>
                <c:pt idx="122">
                  <c:v>39386</c:v>
                </c:pt>
                <c:pt idx="123">
                  <c:v>39416</c:v>
                </c:pt>
                <c:pt idx="124">
                  <c:v>39447</c:v>
                </c:pt>
                <c:pt idx="125">
                  <c:v>39478</c:v>
                </c:pt>
                <c:pt idx="126">
                  <c:v>39507</c:v>
                </c:pt>
                <c:pt idx="127">
                  <c:v>39538</c:v>
                </c:pt>
                <c:pt idx="128">
                  <c:v>39568</c:v>
                </c:pt>
                <c:pt idx="129">
                  <c:v>39598</c:v>
                </c:pt>
                <c:pt idx="130">
                  <c:v>39629</c:v>
                </c:pt>
                <c:pt idx="131">
                  <c:v>39660</c:v>
                </c:pt>
                <c:pt idx="132">
                  <c:v>39689</c:v>
                </c:pt>
                <c:pt idx="133">
                  <c:v>39721</c:v>
                </c:pt>
                <c:pt idx="134">
                  <c:v>39752</c:v>
                </c:pt>
                <c:pt idx="135">
                  <c:v>39780</c:v>
                </c:pt>
                <c:pt idx="136">
                  <c:v>39813</c:v>
                </c:pt>
                <c:pt idx="137">
                  <c:v>39843</c:v>
                </c:pt>
                <c:pt idx="138">
                  <c:v>39871</c:v>
                </c:pt>
                <c:pt idx="139">
                  <c:v>39903</c:v>
                </c:pt>
                <c:pt idx="140">
                  <c:v>39933</c:v>
                </c:pt>
                <c:pt idx="141">
                  <c:v>39962</c:v>
                </c:pt>
                <c:pt idx="142">
                  <c:v>39994</c:v>
                </c:pt>
                <c:pt idx="143">
                  <c:v>40025</c:v>
                </c:pt>
                <c:pt idx="144">
                  <c:v>40056</c:v>
                </c:pt>
                <c:pt idx="145">
                  <c:v>40086</c:v>
                </c:pt>
                <c:pt idx="146">
                  <c:v>40116</c:v>
                </c:pt>
                <c:pt idx="147">
                  <c:v>40147</c:v>
                </c:pt>
                <c:pt idx="148">
                  <c:v>40178</c:v>
                </c:pt>
                <c:pt idx="149">
                  <c:v>40207</c:v>
                </c:pt>
                <c:pt idx="150">
                  <c:v>40235</c:v>
                </c:pt>
                <c:pt idx="151">
                  <c:v>40268</c:v>
                </c:pt>
                <c:pt idx="152">
                  <c:v>40298</c:v>
                </c:pt>
                <c:pt idx="153">
                  <c:v>40329</c:v>
                </c:pt>
                <c:pt idx="154">
                  <c:v>40359</c:v>
                </c:pt>
                <c:pt idx="155">
                  <c:v>40389</c:v>
                </c:pt>
                <c:pt idx="156">
                  <c:v>40421</c:v>
                </c:pt>
                <c:pt idx="157">
                  <c:v>40451</c:v>
                </c:pt>
                <c:pt idx="158">
                  <c:v>40480</c:v>
                </c:pt>
                <c:pt idx="159">
                  <c:v>40512</c:v>
                </c:pt>
                <c:pt idx="160">
                  <c:v>40543</c:v>
                </c:pt>
                <c:pt idx="161">
                  <c:v>40574</c:v>
                </c:pt>
                <c:pt idx="162">
                  <c:v>40602</c:v>
                </c:pt>
                <c:pt idx="163">
                  <c:v>40633</c:v>
                </c:pt>
                <c:pt idx="164">
                  <c:v>40662</c:v>
                </c:pt>
                <c:pt idx="165">
                  <c:v>40694</c:v>
                </c:pt>
                <c:pt idx="166">
                  <c:v>40724</c:v>
                </c:pt>
                <c:pt idx="167">
                  <c:v>40753</c:v>
                </c:pt>
                <c:pt idx="168">
                  <c:v>40786</c:v>
                </c:pt>
                <c:pt idx="169">
                  <c:v>40816</c:v>
                </c:pt>
                <c:pt idx="170">
                  <c:v>40847</c:v>
                </c:pt>
                <c:pt idx="171">
                  <c:v>40877</c:v>
                </c:pt>
                <c:pt idx="172">
                  <c:v>40907</c:v>
                </c:pt>
                <c:pt idx="173">
                  <c:v>40939</c:v>
                </c:pt>
                <c:pt idx="174">
                  <c:v>40968</c:v>
                </c:pt>
                <c:pt idx="175">
                  <c:v>40998</c:v>
                </c:pt>
                <c:pt idx="176">
                  <c:v>41029</c:v>
                </c:pt>
                <c:pt idx="177">
                  <c:v>41060</c:v>
                </c:pt>
                <c:pt idx="178">
                  <c:v>41089</c:v>
                </c:pt>
                <c:pt idx="179">
                  <c:v>41121</c:v>
                </c:pt>
                <c:pt idx="180">
                  <c:v>41152</c:v>
                </c:pt>
                <c:pt idx="181">
                  <c:v>41180</c:v>
                </c:pt>
                <c:pt idx="182">
                  <c:v>41213</c:v>
                </c:pt>
                <c:pt idx="183">
                  <c:v>41243</c:v>
                </c:pt>
                <c:pt idx="184">
                  <c:v>41274</c:v>
                </c:pt>
                <c:pt idx="185">
                  <c:v>41305</c:v>
                </c:pt>
                <c:pt idx="186">
                  <c:v>41333</c:v>
                </c:pt>
                <c:pt idx="187">
                  <c:v>41362</c:v>
                </c:pt>
                <c:pt idx="188">
                  <c:v>41394</c:v>
                </c:pt>
                <c:pt idx="189">
                  <c:v>41425</c:v>
                </c:pt>
                <c:pt idx="190">
                  <c:v>41453</c:v>
                </c:pt>
                <c:pt idx="191">
                  <c:v>41486</c:v>
                </c:pt>
                <c:pt idx="192">
                  <c:v>41516</c:v>
                </c:pt>
                <c:pt idx="193">
                  <c:v>41547</c:v>
                </c:pt>
                <c:pt idx="194">
                  <c:v>41578</c:v>
                </c:pt>
                <c:pt idx="195">
                  <c:v>41607</c:v>
                </c:pt>
                <c:pt idx="196">
                  <c:v>41639</c:v>
                </c:pt>
                <c:pt idx="197">
                  <c:v>41670</c:v>
                </c:pt>
                <c:pt idx="198">
                  <c:v>41698</c:v>
                </c:pt>
                <c:pt idx="199">
                  <c:v>41729</c:v>
                </c:pt>
                <c:pt idx="200">
                  <c:v>41759</c:v>
                </c:pt>
                <c:pt idx="201">
                  <c:v>41789</c:v>
                </c:pt>
                <c:pt idx="202">
                  <c:v>41820</c:v>
                </c:pt>
                <c:pt idx="203">
                  <c:v>41851</c:v>
                </c:pt>
                <c:pt idx="204">
                  <c:v>41880</c:v>
                </c:pt>
                <c:pt idx="205">
                  <c:v>41912</c:v>
                </c:pt>
                <c:pt idx="206">
                  <c:v>41943</c:v>
                </c:pt>
                <c:pt idx="207">
                  <c:v>41971</c:v>
                </c:pt>
                <c:pt idx="208">
                  <c:v>42004</c:v>
                </c:pt>
                <c:pt idx="209">
                  <c:v>42034</c:v>
                </c:pt>
                <c:pt idx="210">
                  <c:v>42062</c:v>
                </c:pt>
                <c:pt idx="211">
                  <c:v>42094</c:v>
                </c:pt>
                <c:pt idx="212">
                  <c:v>42124</c:v>
                </c:pt>
                <c:pt idx="213">
                  <c:v>42153</c:v>
                </c:pt>
                <c:pt idx="214">
                  <c:v>42185</c:v>
                </c:pt>
                <c:pt idx="215">
                  <c:v>42216</c:v>
                </c:pt>
                <c:pt idx="216">
                  <c:v>42247</c:v>
                </c:pt>
                <c:pt idx="217">
                  <c:v>42277</c:v>
                </c:pt>
                <c:pt idx="218">
                  <c:v>42307</c:v>
                </c:pt>
                <c:pt idx="219">
                  <c:v>42338</c:v>
                </c:pt>
                <c:pt idx="220">
                  <c:v>42369</c:v>
                </c:pt>
                <c:pt idx="221">
                  <c:v>42398</c:v>
                </c:pt>
                <c:pt idx="222">
                  <c:v>42429</c:v>
                </c:pt>
                <c:pt idx="223">
                  <c:v>42460</c:v>
                </c:pt>
                <c:pt idx="224">
                  <c:v>42489</c:v>
                </c:pt>
                <c:pt idx="225">
                  <c:v>42521</c:v>
                </c:pt>
                <c:pt idx="226">
                  <c:v>42551</c:v>
                </c:pt>
                <c:pt idx="227">
                  <c:v>42580</c:v>
                </c:pt>
                <c:pt idx="228">
                  <c:v>42613</c:v>
                </c:pt>
                <c:pt idx="229">
                  <c:v>42643</c:v>
                </c:pt>
                <c:pt idx="230">
                  <c:v>42674</c:v>
                </c:pt>
                <c:pt idx="231">
                  <c:v>42704</c:v>
                </c:pt>
                <c:pt idx="232">
                  <c:v>42734</c:v>
                </c:pt>
                <c:pt idx="233">
                  <c:v>42766</c:v>
                </c:pt>
                <c:pt idx="234">
                  <c:v>42794</c:v>
                </c:pt>
                <c:pt idx="235">
                  <c:v>42825</c:v>
                </c:pt>
                <c:pt idx="236">
                  <c:v>42853</c:v>
                </c:pt>
                <c:pt idx="237">
                  <c:v>42886</c:v>
                </c:pt>
                <c:pt idx="238">
                  <c:v>42916</c:v>
                </c:pt>
                <c:pt idx="239">
                  <c:v>42947</c:v>
                </c:pt>
                <c:pt idx="240">
                  <c:v>42978</c:v>
                </c:pt>
                <c:pt idx="241">
                  <c:v>43007</c:v>
                </c:pt>
                <c:pt idx="242">
                  <c:v>43039</c:v>
                </c:pt>
                <c:pt idx="243">
                  <c:v>43069</c:v>
                </c:pt>
                <c:pt idx="244">
                  <c:v>43098</c:v>
                </c:pt>
                <c:pt idx="245">
                  <c:v>43131</c:v>
                </c:pt>
                <c:pt idx="246">
                  <c:v>43159</c:v>
                </c:pt>
                <c:pt idx="247">
                  <c:v>43189</c:v>
                </c:pt>
                <c:pt idx="248">
                  <c:v>43220</c:v>
                </c:pt>
                <c:pt idx="249">
                  <c:v>43251</c:v>
                </c:pt>
                <c:pt idx="250">
                  <c:v>43280</c:v>
                </c:pt>
                <c:pt idx="251">
                  <c:v>43312</c:v>
                </c:pt>
                <c:pt idx="252">
                  <c:v>43343</c:v>
                </c:pt>
                <c:pt idx="253">
                  <c:v>43371</c:v>
                </c:pt>
                <c:pt idx="254">
                  <c:v>43404</c:v>
                </c:pt>
                <c:pt idx="255">
                  <c:v>43434</c:v>
                </c:pt>
                <c:pt idx="256">
                  <c:v>43465</c:v>
                </c:pt>
                <c:pt idx="257">
                  <c:v>43496</c:v>
                </c:pt>
                <c:pt idx="258">
                  <c:v>43524</c:v>
                </c:pt>
                <c:pt idx="259">
                  <c:v>43553</c:v>
                </c:pt>
                <c:pt idx="260">
                  <c:v>43585</c:v>
                </c:pt>
                <c:pt idx="261">
                  <c:v>43616</c:v>
                </c:pt>
                <c:pt idx="262">
                  <c:v>43644</c:v>
                </c:pt>
                <c:pt idx="263">
                  <c:v>43677</c:v>
                </c:pt>
                <c:pt idx="264">
                  <c:v>43707</c:v>
                </c:pt>
                <c:pt idx="265">
                  <c:v>43738</c:v>
                </c:pt>
                <c:pt idx="266">
                  <c:v>43769</c:v>
                </c:pt>
                <c:pt idx="267">
                  <c:v>43798</c:v>
                </c:pt>
                <c:pt idx="268">
                  <c:v>43830</c:v>
                </c:pt>
                <c:pt idx="269">
                  <c:v>43861</c:v>
                </c:pt>
                <c:pt idx="270">
                  <c:v>43889</c:v>
                </c:pt>
                <c:pt idx="271">
                  <c:v>43921</c:v>
                </c:pt>
                <c:pt idx="272">
                  <c:v>43951</c:v>
                </c:pt>
                <c:pt idx="273">
                  <c:v>43980</c:v>
                </c:pt>
                <c:pt idx="274">
                  <c:v>44012</c:v>
                </c:pt>
                <c:pt idx="275">
                  <c:v>44043</c:v>
                </c:pt>
                <c:pt idx="276">
                  <c:v>44074</c:v>
                </c:pt>
                <c:pt idx="277">
                  <c:v>44104</c:v>
                </c:pt>
                <c:pt idx="278">
                  <c:v>44134</c:v>
                </c:pt>
                <c:pt idx="279">
                  <c:v>44165</c:v>
                </c:pt>
                <c:pt idx="280">
                  <c:v>44196</c:v>
                </c:pt>
                <c:pt idx="281">
                  <c:v>44225</c:v>
                </c:pt>
                <c:pt idx="282">
                  <c:v>44253</c:v>
                </c:pt>
                <c:pt idx="283">
                  <c:v>44286</c:v>
                </c:pt>
                <c:pt idx="284">
                  <c:v>44316</c:v>
                </c:pt>
                <c:pt idx="285">
                  <c:v>44347</c:v>
                </c:pt>
                <c:pt idx="286">
                  <c:v>44377</c:v>
                </c:pt>
                <c:pt idx="287">
                  <c:v>44407</c:v>
                </c:pt>
                <c:pt idx="288">
                  <c:v>44439</c:v>
                </c:pt>
                <c:pt idx="289">
                  <c:v>44469</c:v>
                </c:pt>
                <c:pt idx="290">
                  <c:v>44498</c:v>
                </c:pt>
                <c:pt idx="291">
                  <c:v>44530</c:v>
                </c:pt>
                <c:pt idx="292">
                  <c:v>44561</c:v>
                </c:pt>
                <c:pt idx="293">
                  <c:v>44592</c:v>
                </c:pt>
                <c:pt idx="294">
                  <c:v>44620</c:v>
                </c:pt>
                <c:pt idx="295">
                  <c:v>44651</c:v>
                </c:pt>
                <c:pt idx="296">
                  <c:v>44680</c:v>
                </c:pt>
              </c:numCache>
            </c:numRef>
          </c:cat>
          <c:val>
            <c:numRef>
              <c:f>volatility!$G$15:$G$305</c:f>
              <c:numCache>
                <c:formatCode>0.00</c:formatCode>
                <c:ptCount val="291"/>
                <c:pt idx="0">
                  <c:v>9.4606566949877102</c:v>
                </c:pt>
                <c:pt idx="1">
                  <c:v>7.2254510095814419</c:v>
                </c:pt>
                <c:pt idx="2">
                  <c:v>7.2944387198311142</c:v>
                </c:pt>
                <c:pt idx="3">
                  <c:v>7.2783302724724717</c:v>
                </c:pt>
                <c:pt idx="4">
                  <c:v>7.3287991867947264</c:v>
                </c:pt>
                <c:pt idx="5">
                  <c:v>7.3117907232574675</c:v>
                </c:pt>
                <c:pt idx="6">
                  <c:v>7.4851244950249942</c:v>
                </c:pt>
                <c:pt idx="7">
                  <c:v>7.4939198955649768</c:v>
                </c:pt>
                <c:pt idx="8">
                  <c:v>7.2267403839464155</c:v>
                </c:pt>
                <c:pt idx="9">
                  <c:v>6.9522970504974539</c:v>
                </c:pt>
                <c:pt idx="10">
                  <c:v>7.8698166095034772</c:v>
                </c:pt>
                <c:pt idx="11">
                  <c:v>8.1715739232875659</c:v>
                </c:pt>
                <c:pt idx="12">
                  <c:v>6.5960524218607732</c:v>
                </c:pt>
                <c:pt idx="13">
                  <c:v>6.365501041702835</c:v>
                </c:pt>
                <c:pt idx="14">
                  <c:v>6.2947792142452776</c:v>
                </c:pt>
                <c:pt idx="15">
                  <c:v>6.2412295046372126</c:v>
                </c:pt>
                <c:pt idx="16">
                  <c:v>6.289460334024044</c:v>
                </c:pt>
                <c:pt idx="17">
                  <c:v>6.295795842315842</c:v>
                </c:pt>
                <c:pt idx="18">
                  <c:v>6.285287652284957</c:v>
                </c:pt>
                <c:pt idx="19">
                  <c:v>6.1645325242441009</c:v>
                </c:pt>
                <c:pt idx="20">
                  <c:v>5.8990712318179463</c:v>
                </c:pt>
                <c:pt idx="21">
                  <c:v>5.7416015472295658</c:v>
                </c:pt>
                <c:pt idx="22">
                  <c:v>6.0148076283241192</c:v>
                </c:pt>
                <c:pt idx="23">
                  <c:v>4.5511094155241718</c:v>
                </c:pt>
                <c:pt idx="24">
                  <c:v>3.4208669681123482</c:v>
                </c:pt>
                <c:pt idx="25">
                  <c:v>3.4312738500369817</c:v>
                </c:pt>
                <c:pt idx="26">
                  <c:v>3.8679187013367597</c:v>
                </c:pt>
                <c:pt idx="27">
                  <c:v>5.7369567336305227</c:v>
                </c:pt>
                <c:pt idx="28">
                  <c:v>6.4742366455548233</c:v>
                </c:pt>
                <c:pt idx="29">
                  <c:v>6.5846441746942181</c:v>
                </c:pt>
                <c:pt idx="30">
                  <c:v>6.7069651625115227</c:v>
                </c:pt>
                <c:pt idx="31">
                  <c:v>6.8372732541223629</c:v>
                </c:pt>
                <c:pt idx="32">
                  <c:v>6.8803745126725646</c:v>
                </c:pt>
                <c:pt idx="33">
                  <c:v>6.9319769101246891</c:v>
                </c:pt>
                <c:pt idx="34">
                  <c:v>7.3911605223288452</c:v>
                </c:pt>
                <c:pt idx="35">
                  <c:v>7.6762210649922977</c:v>
                </c:pt>
                <c:pt idx="36">
                  <c:v>7.4482482119733646</c:v>
                </c:pt>
                <c:pt idx="37">
                  <c:v>7.6087732719391896</c:v>
                </c:pt>
                <c:pt idx="38">
                  <c:v>7.5675545722955189</c:v>
                </c:pt>
                <c:pt idx="39">
                  <c:v>7.4910243882420557</c:v>
                </c:pt>
                <c:pt idx="40">
                  <c:v>6.2751296465065582</c:v>
                </c:pt>
                <c:pt idx="41">
                  <c:v>5.8362914115188698</c:v>
                </c:pt>
                <c:pt idx="42">
                  <c:v>6.1838040897944762</c:v>
                </c:pt>
                <c:pt idx="43">
                  <c:v>5.9193427059493127</c:v>
                </c:pt>
                <c:pt idx="44">
                  <c:v>5.5126526973977539</c:v>
                </c:pt>
                <c:pt idx="45">
                  <c:v>5.5264097131495395</c:v>
                </c:pt>
                <c:pt idx="46">
                  <c:v>5.0997450920489067</c:v>
                </c:pt>
                <c:pt idx="47">
                  <c:v>5.9773169218500133</c:v>
                </c:pt>
                <c:pt idx="48">
                  <c:v>6.1973608862845575</c:v>
                </c:pt>
                <c:pt idx="49">
                  <c:v>6.4498240425424891</c:v>
                </c:pt>
                <c:pt idx="50">
                  <c:v>6.43854965341135</c:v>
                </c:pt>
                <c:pt idx="51">
                  <c:v>6.3276149878905219</c:v>
                </c:pt>
                <c:pt idx="52">
                  <c:v>6.5792500690772107</c:v>
                </c:pt>
                <c:pt idx="53">
                  <c:v>6.3255343791444778</c:v>
                </c:pt>
                <c:pt idx="54">
                  <c:v>7.3890774574140856</c:v>
                </c:pt>
                <c:pt idx="55">
                  <c:v>7.5730469183197968</c:v>
                </c:pt>
                <c:pt idx="56">
                  <c:v>7.6259363494044861</c:v>
                </c:pt>
                <c:pt idx="57">
                  <c:v>7.6186842299785038</c:v>
                </c:pt>
                <c:pt idx="58">
                  <c:v>7.463559153836667</c:v>
                </c:pt>
                <c:pt idx="59">
                  <c:v>8.1483347118366947</c:v>
                </c:pt>
                <c:pt idx="60">
                  <c:v>7.354049483899491</c:v>
                </c:pt>
                <c:pt idx="61">
                  <c:v>6.9618542579830187</c:v>
                </c:pt>
                <c:pt idx="62">
                  <c:v>6.6234088627329619</c:v>
                </c:pt>
                <c:pt idx="63">
                  <c:v>6.5865559937355638</c:v>
                </c:pt>
                <c:pt idx="64">
                  <c:v>6.504879166890265</c:v>
                </c:pt>
                <c:pt idx="65">
                  <c:v>6.4853593051230316</c:v>
                </c:pt>
                <c:pt idx="66">
                  <c:v>6.7039871374021729</c:v>
                </c:pt>
                <c:pt idx="67">
                  <c:v>6.3185690091709805</c:v>
                </c:pt>
                <c:pt idx="68">
                  <c:v>6.4590460305642816</c:v>
                </c:pt>
                <c:pt idx="69">
                  <c:v>6.3622952910832629</c:v>
                </c:pt>
                <c:pt idx="70">
                  <c:v>6.4297714781347794</c:v>
                </c:pt>
                <c:pt idx="71">
                  <c:v>8.1655597337544279</c:v>
                </c:pt>
                <c:pt idx="72">
                  <c:v>7.3102146910444876</c:v>
                </c:pt>
                <c:pt idx="73">
                  <c:v>7.3486041694782438</c:v>
                </c:pt>
                <c:pt idx="74">
                  <c:v>7.3454459352022976</c:v>
                </c:pt>
                <c:pt idx="75">
                  <c:v>7.312537374529855</c:v>
                </c:pt>
                <c:pt idx="76">
                  <c:v>7.3017318341937223</c:v>
                </c:pt>
                <c:pt idx="77">
                  <c:v>7.385557451930989</c:v>
                </c:pt>
                <c:pt idx="78">
                  <c:v>8.3165108604208537</c:v>
                </c:pt>
                <c:pt idx="79">
                  <c:v>8.6013953820868494</c:v>
                </c:pt>
                <c:pt idx="80">
                  <c:v>8.3282001103662946</c:v>
                </c:pt>
                <c:pt idx="81">
                  <c:v>7.8562977529804483</c:v>
                </c:pt>
                <c:pt idx="82">
                  <c:v>8.4438862353565067</c:v>
                </c:pt>
                <c:pt idx="83">
                  <c:v>8.6678743791407769</c:v>
                </c:pt>
                <c:pt idx="84">
                  <c:v>7.0154490042383717</c:v>
                </c:pt>
                <c:pt idx="85">
                  <c:v>6.8894168559104667</c:v>
                </c:pt>
                <c:pt idx="86">
                  <c:v>6.8531483669108484</c:v>
                </c:pt>
                <c:pt idx="87">
                  <c:v>6.8484091358058583</c:v>
                </c:pt>
                <c:pt idx="88">
                  <c:v>6.8586703782506611</c:v>
                </c:pt>
                <c:pt idx="89">
                  <c:v>6.8874011698552344</c:v>
                </c:pt>
                <c:pt idx="90">
                  <c:v>6.8938601594893818</c:v>
                </c:pt>
                <c:pt idx="91">
                  <c:v>5.955815986429017</c:v>
                </c:pt>
                <c:pt idx="92">
                  <c:v>5.5593595042238553</c:v>
                </c:pt>
                <c:pt idx="93">
                  <c:v>8.6451300750996989</c:v>
                </c:pt>
                <c:pt idx="94">
                  <c:v>9.6127590691410756</c:v>
                </c:pt>
                <c:pt idx="95">
                  <c:v>9.8268013222205219</c:v>
                </c:pt>
                <c:pt idx="96">
                  <c:v>10.449965491382288</c:v>
                </c:pt>
                <c:pt idx="97">
                  <c:v>10.470744198772792</c:v>
                </c:pt>
                <c:pt idx="98">
                  <c:v>10.581540208877204</c:v>
                </c:pt>
                <c:pt idx="99">
                  <c:v>10.575211514233661</c:v>
                </c:pt>
                <c:pt idx="100">
                  <c:v>10.575010929403025</c:v>
                </c:pt>
                <c:pt idx="101">
                  <c:v>10.580861688567628</c:v>
                </c:pt>
                <c:pt idx="102">
                  <c:v>10.664325314297894</c:v>
                </c:pt>
                <c:pt idx="103">
                  <c:v>10.856606215729984</c:v>
                </c:pt>
                <c:pt idx="104">
                  <c:v>10.677967347364179</c:v>
                </c:pt>
                <c:pt idx="105">
                  <c:v>10.568237493320884</c:v>
                </c:pt>
                <c:pt idx="106">
                  <c:v>7.9754690386127702</c:v>
                </c:pt>
                <c:pt idx="107">
                  <c:v>8.1842677055644835</c:v>
                </c:pt>
                <c:pt idx="108">
                  <c:v>7.9617582390878185</c:v>
                </c:pt>
                <c:pt idx="109">
                  <c:v>7.6389540724143821</c:v>
                </c:pt>
                <c:pt idx="110">
                  <c:v>7.7296196179278907</c:v>
                </c:pt>
                <c:pt idx="111">
                  <c:v>8.3586874597909659</c:v>
                </c:pt>
                <c:pt idx="112">
                  <c:v>8.396105913006787</c:v>
                </c:pt>
                <c:pt idx="113">
                  <c:v>9.2220327045992292</c:v>
                </c:pt>
                <c:pt idx="114">
                  <c:v>9.2178271201413473</c:v>
                </c:pt>
                <c:pt idx="115">
                  <c:v>10.625271298598754</c:v>
                </c:pt>
                <c:pt idx="116">
                  <c:v>10.664356389035813</c:v>
                </c:pt>
                <c:pt idx="117">
                  <c:v>10.689458823734233</c:v>
                </c:pt>
                <c:pt idx="118">
                  <c:v>10.450061761998608</c:v>
                </c:pt>
                <c:pt idx="119">
                  <c:v>9.203278069086549</c:v>
                </c:pt>
                <c:pt idx="120">
                  <c:v>7.9100683114474615</c:v>
                </c:pt>
                <c:pt idx="121">
                  <c:v>7.0374899779208144</c:v>
                </c:pt>
                <c:pt idx="122">
                  <c:v>7.0548520872402651</c:v>
                </c:pt>
                <c:pt idx="123">
                  <c:v>6.2494654154343765</c:v>
                </c:pt>
                <c:pt idx="124">
                  <c:v>6.1326648650906046</c:v>
                </c:pt>
                <c:pt idx="125">
                  <c:v>6.8535069993981086</c:v>
                </c:pt>
                <c:pt idx="126">
                  <c:v>6.6959793103555763</c:v>
                </c:pt>
                <c:pt idx="127">
                  <c:v>6.569658081692145</c:v>
                </c:pt>
                <c:pt idx="128">
                  <c:v>5.1644255910602137</c:v>
                </c:pt>
                <c:pt idx="129">
                  <c:v>5.3874406906104735</c:v>
                </c:pt>
                <c:pt idx="130">
                  <c:v>5.3304366271458949</c:v>
                </c:pt>
                <c:pt idx="131">
                  <c:v>5.3598405547564596</c:v>
                </c:pt>
                <c:pt idx="132">
                  <c:v>9.3320279108637862</c:v>
                </c:pt>
                <c:pt idx="133">
                  <c:v>9.2774201056691741</c:v>
                </c:pt>
                <c:pt idx="134">
                  <c:v>9.1811654745146498</c:v>
                </c:pt>
                <c:pt idx="135">
                  <c:v>9.0932174488120889</c:v>
                </c:pt>
                <c:pt idx="136">
                  <c:v>8.9440013196908286</c:v>
                </c:pt>
                <c:pt idx="137">
                  <c:v>8.6488617169946913</c:v>
                </c:pt>
                <c:pt idx="138">
                  <c:v>9.0836948338737571</c:v>
                </c:pt>
                <c:pt idx="139">
                  <c:v>8.9969174551305944</c:v>
                </c:pt>
                <c:pt idx="140">
                  <c:v>9.1332409599481181</c:v>
                </c:pt>
                <c:pt idx="141">
                  <c:v>9.30872764914049</c:v>
                </c:pt>
                <c:pt idx="142">
                  <c:v>9.3912955602831616</c:v>
                </c:pt>
                <c:pt idx="143">
                  <c:v>9.6532690567171464</c:v>
                </c:pt>
                <c:pt idx="144">
                  <c:v>9.8010326212647527</c:v>
                </c:pt>
                <c:pt idx="145">
                  <c:v>6.4652674531568257</c:v>
                </c:pt>
                <c:pt idx="146">
                  <c:v>6.5934759507289886</c:v>
                </c:pt>
                <c:pt idx="147">
                  <c:v>6.5002312168187322</c:v>
                </c:pt>
                <c:pt idx="148">
                  <c:v>6.750571167537478</c:v>
                </c:pt>
                <c:pt idx="149">
                  <c:v>6.9860810283026664</c:v>
                </c:pt>
                <c:pt idx="150">
                  <c:v>6.5464232922496191</c:v>
                </c:pt>
                <c:pt idx="151">
                  <c:v>6.4685920875523006</c:v>
                </c:pt>
                <c:pt idx="152">
                  <c:v>6.0789121338885685</c:v>
                </c:pt>
                <c:pt idx="153">
                  <c:v>6.0856529383747855</c:v>
                </c:pt>
                <c:pt idx="154">
                  <c:v>5.2139260984732667</c:v>
                </c:pt>
                <c:pt idx="155">
                  <c:v>5.6463889380069539</c:v>
                </c:pt>
                <c:pt idx="156">
                  <c:v>5.4790120642106128</c:v>
                </c:pt>
                <c:pt idx="157">
                  <c:v>4.6965012853348638</c:v>
                </c:pt>
                <c:pt idx="158">
                  <c:v>4.9010816089081173</c:v>
                </c:pt>
                <c:pt idx="159">
                  <c:v>4.8654757459270899</c:v>
                </c:pt>
                <c:pt idx="160">
                  <c:v>4.8571646767672521</c:v>
                </c:pt>
                <c:pt idx="161">
                  <c:v>4.4438783924407925</c:v>
                </c:pt>
                <c:pt idx="162">
                  <c:v>5.0799065278374123</c:v>
                </c:pt>
                <c:pt idx="163">
                  <c:v>5.1355187938230431</c:v>
                </c:pt>
                <c:pt idx="164">
                  <c:v>5.014853746689826</c:v>
                </c:pt>
                <c:pt idx="165">
                  <c:v>5.2617859670539131</c:v>
                </c:pt>
                <c:pt idx="166">
                  <c:v>5.225084891643319</c:v>
                </c:pt>
                <c:pt idx="167">
                  <c:v>5.0174645208728208</c:v>
                </c:pt>
                <c:pt idx="168">
                  <c:v>4.7002895965761082</c:v>
                </c:pt>
                <c:pt idx="169">
                  <c:v>4.6970671048849137</c:v>
                </c:pt>
                <c:pt idx="170">
                  <c:v>4.3346709767896279</c:v>
                </c:pt>
                <c:pt idx="171">
                  <c:v>4.2431188731058782</c:v>
                </c:pt>
                <c:pt idx="172">
                  <c:v>4.2611745762774742</c:v>
                </c:pt>
                <c:pt idx="173">
                  <c:v>4.2600870084240583</c:v>
                </c:pt>
                <c:pt idx="174">
                  <c:v>4.1861368237607364</c:v>
                </c:pt>
                <c:pt idx="175">
                  <c:v>2.6476286833664693</c:v>
                </c:pt>
                <c:pt idx="176">
                  <c:v>2.77915108549404</c:v>
                </c:pt>
                <c:pt idx="177">
                  <c:v>2.7892223914185617</c:v>
                </c:pt>
                <c:pt idx="178">
                  <c:v>2.5131496783678262</c:v>
                </c:pt>
                <c:pt idx="179">
                  <c:v>2.0965110135390748</c:v>
                </c:pt>
                <c:pt idx="180">
                  <c:v>2.0982196437146179</c:v>
                </c:pt>
                <c:pt idx="181">
                  <c:v>2.0318277877585276</c:v>
                </c:pt>
                <c:pt idx="182">
                  <c:v>2.157865251521903</c:v>
                </c:pt>
                <c:pt idx="183">
                  <c:v>1.9945583887740179</c:v>
                </c:pt>
                <c:pt idx="184">
                  <c:v>1.7227515041836796</c:v>
                </c:pt>
                <c:pt idx="185">
                  <c:v>1.7135177214485646</c:v>
                </c:pt>
                <c:pt idx="186">
                  <c:v>1.714794945520616</c:v>
                </c:pt>
                <c:pt idx="187">
                  <c:v>1.5660165963015888</c:v>
                </c:pt>
                <c:pt idx="188">
                  <c:v>1.4982363677041362</c:v>
                </c:pt>
                <c:pt idx="189">
                  <c:v>1.3164118470859754</c:v>
                </c:pt>
                <c:pt idx="190">
                  <c:v>1.4024326187941105</c:v>
                </c:pt>
                <c:pt idx="191">
                  <c:v>1.9596696376038429</c:v>
                </c:pt>
                <c:pt idx="192">
                  <c:v>2.1779476126601893</c:v>
                </c:pt>
                <c:pt idx="193">
                  <c:v>2.279342333215062</c:v>
                </c:pt>
                <c:pt idx="194">
                  <c:v>2.4462109452629726</c:v>
                </c:pt>
                <c:pt idx="195">
                  <c:v>2.4295655970504071</c:v>
                </c:pt>
                <c:pt idx="196">
                  <c:v>2.5230627020814063</c:v>
                </c:pt>
                <c:pt idx="197">
                  <c:v>2.696747562677531</c:v>
                </c:pt>
                <c:pt idx="198">
                  <c:v>3.9526666978217211</c:v>
                </c:pt>
                <c:pt idx="199">
                  <c:v>4.16136281992899</c:v>
                </c:pt>
                <c:pt idx="200">
                  <c:v>4.1103542683149845</c:v>
                </c:pt>
                <c:pt idx="201">
                  <c:v>4.2229773086177609</c:v>
                </c:pt>
                <c:pt idx="202">
                  <c:v>4.5208399495911671</c:v>
                </c:pt>
                <c:pt idx="203">
                  <c:v>4.5681713253031937</c:v>
                </c:pt>
                <c:pt idx="204">
                  <c:v>4.6170241627523207</c:v>
                </c:pt>
                <c:pt idx="205">
                  <c:v>4.6207546549693888</c:v>
                </c:pt>
                <c:pt idx="206">
                  <c:v>4.6184237952332676</c:v>
                </c:pt>
                <c:pt idx="207">
                  <c:v>4.4769813806847658</c:v>
                </c:pt>
                <c:pt idx="208">
                  <c:v>4.4489001855538435</c:v>
                </c:pt>
                <c:pt idx="209">
                  <c:v>4.2328650944491679</c:v>
                </c:pt>
                <c:pt idx="210">
                  <c:v>4.2209265349466607</c:v>
                </c:pt>
                <c:pt idx="211">
                  <c:v>3.2544015126569668</c:v>
                </c:pt>
                <c:pt idx="212">
                  <c:v>2.9850091083722821</c:v>
                </c:pt>
                <c:pt idx="213">
                  <c:v>2.9852034330927446</c:v>
                </c:pt>
                <c:pt idx="214">
                  <c:v>3.0451052304662407</c:v>
                </c:pt>
                <c:pt idx="215">
                  <c:v>2.7176665200477044</c:v>
                </c:pt>
                <c:pt idx="216">
                  <c:v>2.6548655038227924</c:v>
                </c:pt>
                <c:pt idx="217">
                  <c:v>2.1306620343848315</c:v>
                </c:pt>
                <c:pt idx="218">
                  <c:v>2.1907160613535561</c:v>
                </c:pt>
                <c:pt idx="219">
                  <c:v>2.7773067447007755</c:v>
                </c:pt>
                <c:pt idx="220">
                  <c:v>2.9873756633595598</c:v>
                </c:pt>
                <c:pt idx="221">
                  <c:v>3.0919514944210542</c:v>
                </c:pt>
                <c:pt idx="222">
                  <c:v>3.4128074878232355</c:v>
                </c:pt>
                <c:pt idx="223">
                  <c:v>4.68218605232975</c:v>
                </c:pt>
                <c:pt idx="224">
                  <c:v>5.3626730020242537</c:v>
                </c:pt>
                <c:pt idx="225">
                  <c:v>5.3160308202189972</c:v>
                </c:pt>
                <c:pt idx="226">
                  <c:v>5.3412513900585337</c:v>
                </c:pt>
                <c:pt idx="227">
                  <c:v>4.8035082874376247</c:v>
                </c:pt>
                <c:pt idx="228">
                  <c:v>5.7121320889983886</c:v>
                </c:pt>
                <c:pt idx="229">
                  <c:v>5.8401225997852553</c:v>
                </c:pt>
                <c:pt idx="230">
                  <c:v>5.8264527605288867</c:v>
                </c:pt>
                <c:pt idx="231">
                  <c:v>5.8601222893512119</c:v>
                </c:pt>
                <c:pt idx="232">
                  <c:v>5.7255653668961282</c:v>
                </c:pt>
                <c:pt idx="233">
                  <c:v>5.7549567482485893</c:v>
                </c:pt>
                <c:pt idx="234">
                  <c:v>5.9124250171025166</c:v>
                </c:pt>
                <c:pt idx="235">
                  <c:v>5.5911942981781069</c:v>
                </c:pt>
                <c:pt idx="236">
                  <c:v>4.8649756346867168</c:v>
                </c:pt>
                <c:pt idx="237">
                  <c:v>4.3424516141149327</c:v>
                </c:pt>
                <c:pt idx="238">
                  <c:v>4.320524343723271</c:v>
                </c:pt>
                <c:pt idx="239">
                  <c:v>4.5763151535018007</c:v>
                </c:pt>
                <c:pt idx="240">
                  <c:v>4.5751377671373117</c:v>
                </c:pt>
                <c:pt idx="241">
                  <c:v>3.5090791372561951</c:v>
                </c:pt>
                <c:pt idx="242">
                  <c:v>3.4743768555200214</c:v>
                </c:pt>
                <c:pt idx="243">
                  <c:v>3.4431480211433265</c:v>
                </c:pt>
                <c:pt idx="244">
                  <c:v>3.4818727668599094</c:v>
                </c:pt>
                <c:pt idx="245">
                  <c:v>3.4178338471447502</c:v>
                </c:pt>
                <c:pt idx="246">
                  <c:v>3.6233041823243535</c:v>
                </c:pt>
                <c:pt idx="247">
                  <c:v>3.5365662788699126</c:v>
                </c:pt>
                <c:pt idx="248">
                  <c:v>3.886828627620007</c:v>
                </c:pt>
                <c:pt idx="249">
                  <c:v>3.8830542095529346</c:v>
                </c:pt>
                <c:pt idx="250">
                  <c:v>3.9305123076095017</c:v>
                </c:pt>
                <c:pt idx="251">
                  <c:v>4.4673160120366209</c:v>
                </c:pt>
                <c:pt idx="252">
                  <c:v>4.5318573044736743</c:v>
                </c:pt>
                <c:pt idx="253">
                  <c:v>5.3363742587567691</c:v>
                </c:pt>
                <c:pt idx="254">
                  <c:v>5.3137219861476366</c:v>
                </c:pt>
                <c:pt idx="255">
                  <c:v>5.3539453452144361</c:v>
                </c:pt>
                <c:pt idx="256">
                  <c:v>5.074329132074392</c:v>
                </c:pt>
                <c:pt idx="257">
                  <c:v>5.6769807594026345</c:v>
                </c:pt>
                <c:pt idx="258">
                  <c:v>5.8367177783663511</c:v>
                </c:pt>
                <c:pt idx="259">
                  <c:v>6.593994212399255</c:v>
                </c:pt>
                <c:pt idx="260">
                  <c:v>6.3614248621124387</c:v>
                </c:pt>
                <c:pt idx="261">
                  <c:v>6.3443641598379896</c:v>
                </c:pt>
                <c:pt idx="262">
                  <c:v>7.1839892969084955</c:v>
                </c:pt>
                <c:pt idx="263">
                  <c:v>7.5370415729047018</c:v>
                </c:pt>
                <c:pt idx="264">
                  <c:v>7.4459111135103226</c:v>
                </c:pt>
                <c:pt idx="265">
                  <c:v>7.8394771844032878</c:v>
                </c:pt>
                <c:pt idx="266">
                  <c:v>7.6308561003141193</c:v>
                </c:pt>
                <c:pt idx="267">
                  <c:v>8.3788552731007577</c:v>
                </c:pt>
                <c:pt idx="268">
                  <c:v>11.054408781604366</c:v>
                </c:pt>
                <c:pt idx="269">
                  <c:v>11.046843935405182</c:v>
                </c:pt>
                <c:pt idx="270">
                  <c:v>13.457403387897109</c:v>
                </c:pt>
                <c:pt idx="271">
                  <c:v>13.737111451522088</c:v>
                </c:pt>
                <c:pt idx="272">
                  <c:v>13.402601602708222</c:v>
                </c:pt>
                <c:pt idx="273">
                  <c:v>13.417350389918377</c:v>
                </c:pt>
                <c:pt idx="274">
                  <c:v>13.761881956371742</c:v>
                </c:pt>
                <c:pt idx="275">
                  <c:v>13.09023908743931</c:v>
                </c:pt>
                <c:pt idx="276">
                  <c:v>13.233781332230368</c:v>
                </c:pt>
                <c:pt idx="277">
                  <c:v>13.163915894359837</c:v>
                </c:pt>
                <c:pt idx="278">
                  <c:v>12.535635372165638</c:v>
                </c:pt>
                <c:pt idx="279">
                  <c:v>12.133641081556046</c:v>
                </c:pt>
                <c:pt idx="280">
                  <c:v>10.663484952265181</c:v>
                </c:pt>
                <c:pt idx="281">
                  <c:v>9.6359652307191865</c:v>
                </c:pt>
                <c:pt idx="282">
                  <c:v>9.3675129822484777</c:v>
                </c:pt>
                <c:pt idx="283">
                  <c:v>9.8461530723828226</c:v>
                </c:pt>
                <c:pt idx="284">
                  <c:v>11.986112068330478</c:v>
                </c:pt>
                <c:pt idx="285">
                  <c:v>12.347486814912969</c:v>
                </c:pt>
                <c:pt idx="286">
                  <c:v>13.56714298958998</c:v>
                </c:pt>
                <c:pt idx="287">
                  <c:v>13.459457109365211</c:v>
                </c:pt>
                <c:pt idx="288">
                  <c:v>13.312369412362093</c:v>
                </c:pt>
                <c:pt idx="289">
                  <c:v>12.258900951752517</c:v>
                </c:pt>
                <c:pt idx="290">
                  <c:v>15.286766000173749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87-084F-B4CB-598729A9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9505488"/>
        <c:axId val="1748343584"/>
      </c:lineChart>
      <c:lineChart>
        <c:grouping val="standard"/>
        <c:varyColors val="0"/>
        <c:ser>
          <c:idx val="0"/>
          <c:order val="2"/>
          <c:tx>
            <c:v>temperature</c:v>
          </c:tx>
          <c:spPr>
            <a:ln w="28575" cap="rnd">
              <a:solidFill>
                <a:srgbClr val="7030A0">
                  <a:alpha val="13688"/>
                </a:srgbClr>
              </a:solidFill>
              <a:round/>
            </a:ln>
            <a:effectLst/>
          </c:spPr>
          <c:marker>
            <c:symbol val="none"/>
          </c:marker>
          <c:val>
            <c:numRef>
              <c:f>volatility!$I$2:$I$305</c:f>
              <c:numCache>
                <c:formatCode>General</c:formatCode>
                <c:ptCount val="304"/>
                <c:pt idx="0">
                  <c:v>2.85</c:v>
                </c:pt>
                <c:pt idx="1">
                  <c:v>7.4</c:v>
                </c:pt>
                <c:pt idx="2">
                  <c:v>9.5500000000000007</c:v>
                </c:pt>
                <c:pt idx="3">
                  <c:v>10.5</c:v>
                </c:pt>
                <c:pt idx="4">
                  <c:v>13.6</c:v>
                </c:pt>
                <c:pt idx="5">
                  <c:v>16.2</c:v>
                </c:pt>
                <c:pt idx="6">
                  <c:v>18.7</c:v>
                </c:pt>
                <c:pt idx="7">
                  <c:v>21.2</c:v>
                </c:pt>
                <c:pt idx="8">
                  <c:v>16.350000000000001</c:v>
                </c:pt>
                <c:pt idx="9">
                  <c:v>11.7</c:v>
                </c:pt>
                <c:pt idx="10">
                  <c:v>9.35</c:v>
                </c:pt>
                <c:pt idx="11">
                  <c:v>6.85</c:v>
                </c:pt>
                <c:pt idx="12">
                  <c:v>6.35</c:v>
                </c:pt>
                <c:pt idx="13">
                  <c:v>7.55</c:v>
                </c:pt>
                <c:pt idx="14">
                  <c:v>8.9</c:v>
                </c:pt>
                <c:pt idx="15">
                  <c:v>9.1999999999999993</c:v>
                </c:pt>
                <c:pt idx="16">
                  <c:v>14.9</c:v>
                </c:pt>
                <c:pt idx="17">
                  <c:v>15.95</c:v>
                </c:pt>
                <c:pt idx="18">
                  <c:v>17.2</c:v>
                </c:pt>
                <c:pt idx="19">
                  <c:v>18.100000000000001</c:v>
                </c:pt>
                <c:pt idx="20">
                  <c:v>16.55</c:v>
                </c:pt>
                <c:pt idx="21">
                  <c:v>11.65</c:v>
                </c:pt>
                <c:pt idx="22">
                  <c:v>6.5</c:v>
                </c:pt>
                <c:pt idx="23">
                  <c:v>6.75</c:v>
                </c:pt>
                <c:pt idx="24">
                  <c:v>6.6</c:v>
                </c:pt>
                <c:pt idx="25">
                  <c:v>5.8</c:v>
                </c:pt>
                <c:pt idx="26">
                  <c:v>8.6</c:v>
                </c:pt>
                <c:pt idx="27">
                  <c:v>10.6</c:v>
                </c:pt>
                <c:pt idx="28">
                  <c:v>14.65</c:v>
                </c:pt>
                <c:pt idx="29">
                  <c:v>15.65</c:v>
                </c:pt>
                <c:pt idx="30">
                  <c:v>19.600000000000001</c:v>
                </c:pt>
                <c:pt idx="31">
                  <c:v>18.399999999999999</c:v>
                </c:pt>
                <c:pt idx="32">
                  <c:v>17.25</c:v>
                </c:pt>
                <c:pt idx="33">
                  <c:v>11.75</c:v>
                </c:pt>
                <c:pt idx="34">
                  <c:v>8.6</c:v>
                </c:pt>
                <c:pt idx="35">
                  <c:v>5.55</c:v>
                </c:pt>
                <c:pt idx="36">
                  <c:v>5.5</c:v>
                </c:pt>
                <c:pt idx="37">
                  <c:v>7.1</c:v>
                </c:pt>
                <c:pt idx="38">
                  <c:v>8.5</c:v>
                </c:pt>
                <c:pt idx="39">
                  <c:v>9.15</c:v>
                </c:pt>
                <c:pt idx="40">
                  <c:v>13.8</c:v>
                </c:pt>
                <c:pt idx="41">
                  <c:v>16.899999999999999</c:v>
                </c:pt>
                <c:pt idx="42">
                  <c:v>16.899999999999999</c:v>
                </c:pt>
                <c:pt idx="43">
                  <c:v>18.600000000000001</c:v>
                </c:pt>
                <c:pt idx="44">
                  <c:v>16.3</c:v>
                </c:pt>
                <c:pt idx="45">
                  <c:v>11.6</c:v>
                </c:pt>
                <c:pt idx="46">
                  <c:v>7.75</c:v>
                </c:pt>
                <c:pt idx="47">
                  <c:v>6.8</c:v>
                </c:pt>
                <c:pt idx="48">
                  <c:v>4.45</c:v>
                </c:pt>
                <c:pt idx="49">
                  <c:v>6</c:v>
                </c:pt>
                <c:pt idx="50">
                  <c:v>6.65</c:v>
                </c:pt>
                <c:pt idx="51">
                  <c:v>9.1</c:v>
                </c:pt>
                <c:pt idx="52">
                  <c:v>13.95</c:v>
                </c:pt>
                <c:pt idx="53">
                  <c:v>16.05</c:v>
                </c:pt>
                <c:pt idx="54">
                  <c:v>19.399999999999999</c:v>
                </c:pt>
                <c:pt idx="55">
                  <c:v>19</c:v>
                </c:pt>
                <c:pt idx="56">
                  <c:v>14.45</c:v>
                </c:pt>
                <c:pt idx="57">
                  <c:v>12.6</c:v>
                </c:pt>
                <c:pt idx="58">
                  <c:v>7.85</c:v>
                </c:pt>
                <c:pt idx="59">
                  <c:v>4.3499999999999996</c:v>
                </c:pt>
                <c:pt idx="60">
                  <c:v>6.5</c:v>
                </c:pt>
                <c:pt idx="61">
                  <c:v>8.0500000000000007</c:v>
                </c:pt>
                <c:pt idx="62">
                  <c:v>8.75</c:v>
                </c:pt>
                <c:pt idx="63">
                  <c:v>10.9</c:v>
                </c:pt>
                <c:pt idx="64">
                  <c:v>13.35</c:v>
                </c:pt>
                <c:pt idx="65">
                  <c:v>15.85</c:v>
                </c:pt>
                <c:pt idx="66">
                  <c:v>17.899999999999999</c:v>
                </c:pt>
                <c:pt idx="67">
                  <c:v>19</c:v>
                </c:pt>
                <c:pt idx="68">
                  <c:v>15.9</c:v>
                </c:pt>
                <c:pt idx="69">
                  <c:v>11.85</c:v>
                </c:pt>
                <c:pt idx="70">
                  <c:v>9.6999999999999993</c:v>
                </c:pt>
                <c:pt idx="71">
                  <c:v>7.1</c:v>
                </c:pt>
                <c:pt idx="72">
                  <c:v>5.15</c:v>
                </c:pt>
                <c:pt idx="73">
                  <c:v>5.0999999999999996</c:v>
                </c:pt>
                <c:pt idx="74">
                  <c:v>9</c:v>
                </c:pt>
                <c:pt idx="75">
                  <c:v>11</c:v>
                </c:pt>
                <c:pt idx="76">
                  <c:v>13.6</c:v>
                </c:pt>
                <c:pt idx="77">
                  <c:v>18.3</c:v>
                </c:pt>
                <c:pt idx="78">
                  <c:v>19.45</c:v>
                </c:pt>
                <c:pt idx="79">
                  <c:v>21.05</c:v>
                </c:pt>
                <c:pt idx="80">
                  <c:v>16.350000000000001</c:v>
                </c:pt>
                <c:pt idx="81">
                  <c:v>10.45</c:v>
                </c:pt>
                <c:pt idx="82">
                  <c:v>9.65</c:v>
                </c:pt>
                <c:pt idx="83">
                  <c:v>6</c:v>
                </c:pt>
                <c:pt idx="84">
                  <c:v>5.95</c:v>
                </c:pt>
                <c:pt idx="85">
                  <c:v>6.25</c:v>
                </c:pt>
                <c:pt idx="86">
                  <c:v>7.35</c:v>
                </c:pt>
                <c:pt idx="87">
                  <c:v>10.6</c:v>
                </c:pt>
                <c:pt idx="88">
                  <c:v>13.85</c:v>
                </c:pt>
                <c:pt idx="89">
                  <c:v>17.350000000000001</c:v>
                </c:pt>
                <c:pt idx="90">
                  <c:v>18</c:v>
                </c:pt>
                <c:pt idx="91">
                  <c:v>19.45</c:v>
                </c:pt>
                <c:pt idx="92">
                  <c:v>16.649999999999999</c:v>
                </c:pt>
                <c:pt idx="93">
                  <c:v>12.2</c:v>
                </c:pt>
                <c:pt idx="94">
                  <c:v>8.6999999999999993</c:v>
                </c:pt>
                <c:pt idx="95">
                  <c:v>5.85</c:v>
                </c:pt>
                <c:pt idx="96">
                  <c:v>6.65</c:v>
                </c:pt>
                <c:pt idx="97">
                  <c:v>4.9000000000000004</c:v>
                </c:pt>
                <c:pt idx="98">
                  <c:v>8</c:v>
                </c:pt>
                <c:pt idx="99">
                  <c:v>10.4</c:v>
                </c:pt>
                <c:pt idx="100">
                  <c:v>13.1</c:v>
                </c:pt>
                <c:pt idx="101">
                  <c:v>17.850000000000001</c:v>
                </c:pt>
                <c:pt idx="102">
                  <c:v>18.7</c:v>
                </c:pt>
                <c:pt idx="103">
                  <c:v>18.100000000000001</c:v>
                </c:pt>
                <c:pt idx="104">
                  <c:v>17.05</c:v>
                </c:pt>
                <c:pt idx="105">
                  <c:v>12.95</c:v>
                </c:pt>
                <c:pt idx="106">
                  <c:v>7.1</c:v>
                </c:pt>
                <c:pt idx="107">
                  <c:v>5.05</c:v>
                </c:pt>
                <c:pt idx="108">
                  <c:v>5.25</c:v>
                </c:pt>
                <c:pt idx="109">
                  <c:v>4.45</c:v>
                </c:pt>
                <c:pt idx="110">
                  <c:v>6.1</c:v>
                </c:pt>
                <c:pt idx="111">
                  <c:v>10.050000000000001</c:v>
                </c:pt>
                <c:pt idx="112">
                  <c:v>13.9</c:v>
                </c:pt>
                <c:pt idx="113">
                  <c:v>18.3</c:v>
                </c:pt>
                <c:pt idx="114">
                  <c:v>22.45</c:v>
                </c:pt>
                <c:pt idx="115">
                  <c:v>17.850000000000001</c:v>
                </c:pt>
                <c:pt idx="116">
                  <c:v>18.600000000000001</c:v>
                </c:pt>
                <c:pt idx="117">
                  <c:v>13.875</c:v>
                </c:pt>
                <c:pt idx="118">
                  <c:v>9.0500000000000007</c:v>
                </c:pt>
                <c:pt idx="119">
                  <c:v>7.1</c:v>
                </c:pt>
                <c:pt idx="120">
                  <c:v>7.8</c:v>
                </c:pt>
                <c:pt idx="121">
                  <c:v>6.9</c:v>
                </c:pt>
                <c:pt idx="122">
                  <c:v>8.4499999999999993</c:v>
                </c:pt>
                <c:pt idx="123">
                  <c:v>13.3</c:v>
                </c:pt>
                <c:pt idx="124">
                  <c:v>13.8</c:v>
                </c:pt>
                <c:pt idx="125">
                  <c:v>16.899999999999999</c:v>
                </c:pt>
                <c:pt idx="126">
                  <c:v>17.25</c:v>
                </c:pt>
                <c:pt idx="127">
                  <c:v>17.2</c:v>
                </c:pt>
                <c:pt idx="128">
                  <c:v>15.65</c:v>
                </c:pt>
                <c:pt idx="129">
                  <c:v>11.95</c:v>
                </c:pt>
                <c:pt idx="130">
                  <c:v>8</c:v>
                </c:pt>
                <c:pt idx="131">
                  <c:v>6</c:v>
                </c:pt>
                <c:pt idx="132">
                  <c:v>7.55</c:v>
                </c:pt>
                <c:pt idx="133">
                  <c:v>6.5</c:v>
                </c:pt>
                <c:pt idx="134">
                  <c:v>7.15</c:v>
                </c:pt>
                <c:pt idx="135">
                  <c:v>9.4499999999999993</c:v>
                </c:pt>
                <c:pt idx="136">
                  <c:v>15.15</c:v>
                </c:pt>
                <c:pt idx="137">
                  <c:v>16.350000000000001</c:v>
                </c:pt>
                <c:pt idx="138">
                  <c:v>18.25</c:v>
                </c:pt>
                <c:pt idx="139">
                  <c:v>17.850000000000001</c:v>
                </c:pt>
                <c:pt idx="140">
                  <c:v>14.85</c:v>
                </c:pt>
                <c:pt idx="141">
                  <c:v>10.9</c:v>
                </c:pt>
                <c:pt idx="142">
                  <c:v>7.95</c:v>
                </c:pt>
                <c:pt idx="143">
                  <c:v>4.5</c:v>
                </c:pt>
                <c:pt idx="144">
                  <c:v>3.55</c:v>
                </c:pt>
                <c:pt idx="145">
                  <c:v>4.95</c:v>
                </c:pt>
                <c:pt idx="146">
                  <c:v>8.3000000000000007</c:v>
                </c:pt>
                <c:pt idx="147">
                  <c:v>11.65</c:v>
                </c:pt>
                <c:pt idx="148">
                  <c:v>14.25</c:v>
                </c:pt>
                <c:pt idx="149">
                  <c:v>17.3</c:v>
                </c:pt>
                <c:pt idx="150">
                  <c:v>18.350000000000001</c:v>
                </c:pt>
                <c:pt idx="151">
                  <c:v>19</c:v>
                </c:pt>
                <c:pt idx="152">
                  <c:v>16.25</c:v>
                </c:pt>
                <c:pt idx="153">
                  <c:v>12.8</c:v>
                </c:pt>
                <c:pt idx="154">
                  <c:v>10</c:v>
                </c:pt>
                <c:pt idx="155">
                  <c:v>4.1500000000000004</c:v>
                </c:pt>
                <c:pt idx="156">
                  <c:v>2.1</c:v>
                </c:pt>
                <c:pt idx="157">
                  <c:v>4.3</c:v>
                </c:pt>
                <c:pt idx="158">
                  <c:v>7.4</c:v>
                </c:pt>
                <c:pt idx="159">
                  <c:v>10.7</c:v>
                </c:pt>
                <c:pt idx="160">
                  <c:v>12.5</c:v>
                </c:pt>
                <c:pt idx="161">
                  <c:v>17.8</c:v>
                </c:pt>
                <c:pt idx="162">
                  <c:v>20.05</c:v>
                </c:pt>
                <c:pt idx="163">
                  <c:v>17.399999999999999</c:v>
                </c:pt>
                <c:pt idx="164">
                  <c:v>15.3</c:v>
                </c:pt>
                <c:pt idx="165">
                  <c:v>11.75</c:v>
                </c:pt>
                <c:pt idx="166">
                  <c:v>6.55</c:v>
                </c:pt>
                <c:pt idx="167">
                  <c:v>1.2</c:v>
                </c:pt>
                <c:pt idx="168">
                  <c:v>5.0999999999999996</c:v>
                </c:pt>
                <c:pt idx="169">
                  <c:v>7.5</c:v>
                </c:pt>
                <c:pt idx="170">
                  <c:v>8.0500000000000007</c:v>
                </c:pt>
                <c:pt idx="171">
                  <c:v>14.15</c:v>
                </c:pt>
                <c:pt idx="172">
                  <c:v>14.4</c:v>
                </c:pt>
                <c:pt idx="173">
                  <c:v>15.85</c:v>
                </c:pt>
                <c:pt idx="174">
                  <c:v>17.149999999999999</c:v>
                </c:pt>
                <c:pt idx="175">
                  <c:v>17.600000000000001</c:v>
                </c:pt>
                <c:pt idx="176">
                  <c:v>16.850000000000001</c:v>
                </c:pt>
                <c:pt idx="177">
                  <c:v>13.975</c:v>
                </c:pt>
                <c:pt idx="178">
                  <c:v>10.45</c:v>
                </c:pt>
                <c:pt idx="179">
                  <c:v>6.85</c:v>
                </c:pt>
                <c:pt idx="180">
                  <c:v>6.6</c:v>
                </c:pt>
                <c:pt idx="181">
                  <c:v>4.6500000000000004</c:v>
                </c:pt>
                <c:pt idx="182">
                  <c:v>9.6999999999999993</c:v>
                </c:pt>
                <c:pt idx="183">
                  <c:v>9.1</c:v>
                </c:pt>
                <c:pt idx="184">
                  <c:v>13.95</c:v>
                </c:pt>
                <c:pt idx="185">
                  <c:v>15.5</c:v>
                </c:pt>
                <c:pt idx="186">
                  <c:v>17.25</c:v>
                </c:pt>
                <c:pt idx="187">
                  <c:v>18.899999999999999</c:v>
                </c:pt>
                <c:pt idx="188">
                  <c:v>15.15</c:v>
                </c:pt>
                <c:pt idx="189">
                  <c:v>11.1</c:v>
                </c:pt>
                <c:pt idx="190">
                  <c:v>7.8</c:v>
                </c:pt>
                <c:pt idx="191">
                  <c:v>5.8</c:v>
                </c:pt>
                <c:pt idx="192">
                  <c:v>4.25</c:v>
                </c:pt>
                <c:pt idx="193">
                  <c:v>3.95</c:v>
                </c:pt>
                <c:pt idx="194">
                  <c:v>4.05</c:v>
                </c:pt>
                <c:pt idx="195">
                  <c:v>9.1</c:v>
                </c:pt>
                <c:pt idx="196">
                  <c:v>12.05</c:v>
                </c:pt>
                <c:pt idx="197">
                  <c:v>15.75</c:v>
                </c:pt>
                <c:pt idx="198">
                  <c:v>21.1</c:v>
                </c:pt>
                <c:pt idx="199">
                  <c:v>19.3</c:v>
                </c:pt>
                <c:pt idx="200">
                  <c:v>15.4</c:v>
                </c:pt>
                <c:pt idx="201">
                  <c:v>10.85</c:v>
                </c:pt>
                <c:pt idx="202">
                  <c:v>7.25</c:v>
                </c:pt>
                <c:pt idx="203">
                  <c:v>6.85</c:v>
                </c:pt>
                <c:pt idx="204">
                  <c:v>6.9</c:v>
                </c:pt>
                <c:pt idx="205">
                  <c:v>7.5</c:v>
                </c:pt>
                <c:pt idx="206">
                  <c:v>9.25</c:v>
                </c:pt>
                <c:pt idx="207">
                  <c:v>11.8</c:v>
                </c:pt>
                <c:pt idx="208">
                  <c:v>13.9</c:v>
                </c:pt>
                <c:pt idx="209">
                  <c:v>17.3</c:v>
                </c:pt>
                <c:pt idx="210">
                  <c:v>20.399999999999999</c:v>
                </c:pt>
                <c:pt idx="211">
                  <c:v>17.2</c:v>
                </c:pt>
                <c:pt idx="212">
                  <c:v>17.149999999999999</c:v>
                </c:pt>
                <c:pt idx="213">
                  <c:v>13.725</c:v>
                </c:pt>
                <c:pt idx="214">
                  <c:v>9.6999999999999993</c:v>
                </c:pt>
                <c:pt idx="215">
                  <c:v>6.1</c:v>
                </c:pt>
                <c:pt idx="216">
                  <c:v>5.2</c:v>
                </c:pt>
                <c:pt idx="217">
                  <c:v>4.9000000000000004</c:v>
                </c:pt>
                <c:pt idx="218">
                  <c:v>7.85</c:v>
                </c:pt>
                <c:pt idx="219">
                  <c:v>11.15</c:v>
                </c:pt>
                <c:pt idx="220">
                  <c:v>13.2</c:v>
                </c:pt>
                <c:pt idx="221">
                  <c:v>16.8</c:v>
                </c:pt>
                <c:pt idx="222">
                  <c:v>18.75</c:v>
                </c:pt>
                <c:pt idx="223">
                  <c:v>18.149999999999999</c:v>
                </c:pt>
                <c:pt idx="224">
                  <c:v>14.4</c:v>
                </c:pt>
                <c:pt idx="225">
                  <c:v>12.55</c:v>
                </c:pt>
                <c:pt idx="226">
                  <c:v>10.7</c:v>
                </c:pt>
                <c:pt idx="227">
                  <c:v>11.3</c:v>
                </c:pt>
                <c:pt idx="228">
                  <c:v>6.25</c:v>
                </c:pt>
                <c:pt idx="229">
                  <c:v>6.15</c:v>
                </c:pt>
                <c:pt idx="230">
                  <c:v>6.95</c:v>
                </c:pt>
                <c:pt idx="231">
                  <c:v>9.1999999999999993</c:v>
                </c:pt>
                <c:pt idx="232">
                  <c:v>14.35</c:v>
                </c:pt>
                <c:pt idx="233">
                  <c:v>16.7</c:v>
                </c:pt>
                <c:pt idx="234">
                  <c:v>19.25</c:v>
                </c:pt>
                <c:pt idx="235">
                  <c:v>19.649999999999999</c:v>
                </c:pt>
                <c:pt idx="236">
                  <c:v>18.05</c:v>
                </c:pt>
                <c:pt idx="237">
                  <c:v>12.3</c:v>
                </c:pt>
                <c:pt idx="238">
                  <c:v>7.15</c:v>
                </c:pt>
                <c:pt idx="239">
                  <c:v>6.8</c:v>
                </c:pt>
                <c:pt idx="240">
                  <c:v>4.1500000000000004</c:v>
                </c:pt>
                <c:pt idx="241">
                  <c:v>7.2</c:v>
                </c:pt>
                <c:pt idx="242">
                  <c:v>10.35</c:v>
                </c:pt>
                <c:pt idx="243">
                  <c:v>10.85</c:v>
                </c:pt>
                <c:pt idx="244">
                  <c:v>15.1</c:v>
                </c:pt>
                <c:pt idx="245">
                  <c:v>18.95</c:v>
                </c:pt>
                <c:pt idx="246">
                  <c:v>19.350000000000001</c:v>
                </c:pt>
                <c:pt idx="247">
                  <c:v>17.75</c:v>
                </c:pt>
                <c:pt idx="248">
                  <c:v>15.1</c:v>
                </c:pt>
                <c:pt idx="249">
                  <c:v>12.425000000000001</c:v>
                </c:pt>
                <c:pt idx="250">
                  <c:v>7.8</c:v>
                </c:pt>
                <c:pt idx="251">
                  <c:v>5.8</c:v>
                </c:pt>
                <c:pt idx="252">
                  <c:v>6.75</c:v>
                </c:pt>
                <c:pt idx="253">
                  <c:v>3.65</c:v>
                </c:pt>
                <c:pt idx="254">
                  <c:v>6.4</c:v>
                </c:pt>
                <c:pt idx="255">
                  <c:v>11.7</c:v>
                </c:pt>
                <c:pt idx="256">
                  <c:v>15.3</c:v>
                </c:pt>
                <c:pt idx="257">
                  <c:v>18.649999999999999</c:v>
                </c:pt>
                <c:pt idx="258">
                  <c:v>22.35</c:v>
                </c:pt>
                <c:pt idx="259">
                  <c:v>19.5</c:v>
                </c:pt>
                <c:pt idx="260">
                  <c:v>15.95</c:v>
                </c:pt>
                <c:pt idx="261">
                  <c:v>12.5</c:v>
                </c:pt>
                <c:pt idx="262">
                  <c:v>9</c:v>
                </c:pt>
                <c:pt idx="263">
                  <c:v>7.95</c:v>
                </c:pt>
                <c:pt idx="264">
                  <c:v>4.8</c:v>
                </c:pt>
                <c:pt idx="265">
                  <c:v>7.85</c:v>
                </c:pt>
                <c:pt idx="266">
                  <c:v>9.4499999999999993</c:v>
                </c:pt>
                <c:pt idx="267">
                  <c:v>10.75</c:v>
                </c:pt>
                <c:pt idx="268">
                  <c:v>13.5</c:v>
                </c:pt>
                <c:pt idx="269">
                  <c:v>16.850000000000001</c:v>
                </c:pt>
                <c:pt idx="270">
                  <c:v>20.2</c:v>
                </c:pt>
                <c:pt idx="271">
                  <c:v>19.649999999999999</c:v>
                </c:pt>
                <c:pt idx="272">
                  <c:v>16.5</c:v>
                </c:pt>
                <c:pt idx="273">
                  <c:v>12.05</c:v>
                </c:pt>
                <c:pt idx="274">
                  <c:v>7.3</c:v>
                </c:pt>
                <c:pt idx="275">
                  <c:v>7.1</c:v>
                </c:pt>
                <c:pt idx="276">
                  <c:v>7.4</c:v>
                </c:pt>
                <c:pt idx="277">
                  <c:v>7.7</c:v>
                </c:pt>
                <c:pt idx="278">
                  <c:v>7.95</c:v>
                </c:pt>
                <c:pt idx="279">
                  <c:v>12.35</c:v>
                </c:pt>
                <c:pt idx="280">
                  <c:v>15.1</c:v>
                </c:pt>
                <c:pt idx="281">
                  <c:v>17.55</c:v>
                </c:pt>
                <c:pt idx="282">
                  <c:v>18.600000000000001</c:v>
                </c:pt>
                <c:pt idx="283">
                  <c:v>20.6</c:v>
                </c:pt>
                <c:pt idx="284">
                  <c:v>16.399999999999999</c:v>
                </c:pt>
                <c:pt idx="285">
                  <c:v>11.95</c:v>
                </c:pt>
                <c:pt idx="286">
                  <c:v>9.4499999999999993</c:v>
                </c:pt>
                <c:pt idx="287">
                  <c:v>6</c:v>
                </c:pt>
                <c:pt idx="288">
                  <c:v>4.1500000000000004</c:v>
                </c:pt>
                <c:pt idx="289">
                  <c:v>6.1</c:v>
                </c:pt>
                <c:pt idx="290">
                  <c:v>8.1</c:v>
                </c:pt>
                <c:pt idx="291">
                  <c:v>8</c:v>
                </c:pt>
                <c:pt idx="292">
                  <c:v>11.85</c:v>
                </c:pt>
                <c:pt idx="293">
                  <c:v>17.899999999999999</c:v>
                </c:pt>
                <c:pt idx="294">
                  <c:v>19.55</c:v>
                </c:pt>
                <c:pt idx="295">
                  <c:v>17.649999999999999</c:v>
                </c:pt>
                <c:pt idx="296">
                  <c:v>17.8</c:v>
                </c:pt>
                <c:pt idx="297">
                  <c:v>13.3</c:v>
                </c:pt>
                <c:pt idx="298">
                  <c:v>7.95</c:v>
                </c:pt>
                <c:pt idx="299">
                  <c:v>7.7</c:v>
                </c:pt>
                <c:pt idx="300">
                  <c:v>5.4</c:v>
                </c:pt>
                <c:pt idx="301">
                  <c:v>7.65</c:v>
                </c:pt>
                <c:pt idx="302">
                  <c:v>9.0500000000000007</c:v>
                </c:pt>
                <c:pt idx="303">
                  <c:v>10.9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87-084F-B4CB-598729A9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6821935"/>
        <c:axId val="820798831"/>
      </c:lineChart>
      <c:dateAx>
        <c:axId val="1869505488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8343584"/>
        <c:crosses val="autoZero"/>
        <c:auto val="1"/>
        <c:lblOffset val="100"/>
        <c:baseTimeUnit val="months"/>
      </c:dateAx>
      <c:valAx>
        <c:axId val="1748343584"/>
        <c:scaling>
          <c:orientation val="minMax"/>
          <c:max val="1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9505488"/>
        <c:crosses val="autoZero"/>
        <c:crossBetween val="between"/>
      </c:valAx>
      <c:valAx>
        <c:axId val="82079883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6821935"/>
        <c:crosses val="max"/>
        <c:crossBetween val="between"/>
      </c:valAx>
      <c:catAx>
        <c:axId val="956821935"/>
        <c:scaling>
          <c:orientation val="minMax"/>
        </c:scaling>
        <c:delete val="1"/>
        <c:axPos val="b"/>
        <c:majorTickMark val="out"/>
        <c:minorTickMark val="none"/>
        <c:tickLblPos val="nextTo"/>
        <c:crossAx val="82079883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Price movements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2"/>
          <c:spPr>
            <a:solidFill>
              <a:srgbClr val="5B9BD5">
                <a:alpha val="15000"/>
              </a:srgbClr>
            </a:solidFill>
            <a:ln>
              <a:noFill/>
            </a:ln>
            <a:effectLst/>
          </c:spPr>
          <c:invertIfNegative val="0"/>
          <c:val>
            <c:numRef>
              <c:f>price!$D$3:$D$298</c:f>
              <c:numCache>
                <c:formatCode>General</c:formatCode>
                <c:ptCount val="296"/>
                <c:pt idx="0">
                  <c:v>350</c:v>
                </c:pt>
                <c:pt idx="1">
                  <c:v>350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350</c:v>
                </c:pt>
                <c:pt idx="9">
                  <c:v>350</c:v>
                </c:pt>
                <c:pt idx="10">
                  <c:v>350</c:v>
                </c:pt>
                <c:pt idx="11">
                  <c:v>350</c:v>
                </c:pt>
                <c:pt idx="12">
                  <c:v>350</c:v>
                </c:pt>
                <c:pt idx="13">
                  <c:v>350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350</c:v>
                </c:pt>
                <c:pt idx="21">
                  <c:v>350</c:v>
                </c:pt>
                <c:pt idx="22">
                  <c:v>350</c:v>
                </c:pt>
                <c:pt idx="23">
                  <c:v>350</c:v>
                </c:pt>
                <c:pt idx="24">
                  <c:v>350</c:v>
                </c:pt>
                <c:pt idx="25">
                  <c:v>350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350</c:v>
                </c:pt>
                <c:pt idx="33">
                  <c:v>350</c:v>
                </c:pt>
                <c:pt idx="34">
                  <c:v>350</c:v>
                </c:pt>
                <c:pt idx="35">
                  <c:v>350</c:v>
                </c:pt>
                <c:pt idx="36">
                  <c:v>350</c:v>
                </c:pt>
                <c:pt idx="37">
                  <c:v>350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350</c:v>
                </c:pt>
                <c:pt idx="45">
                  <c:v>350</c:v>
                </c:pt>
                <c:pt idx="46">
                  <c:v>350</c:v>
                </c:pt>
                <c:pt idx="47">
                  <c:v>350</c:v>
                </c:pt>
                <c:pt idx="48">
                  <c:v>350</c:v>
                </c:pt>
                <c:pt idx="49">
                  <c:v>350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350</c:v>
                </c:pt>
                <c:pt idx="57">
                  <c:v>350</c:v>
                </c:pt>
                <c:pt idx="58">
                  <c:v>350</c:v>
                </c:pt>
                <c:pt idx="59">
                  <c:v>350</c:v>
                </c:pt>
                <c:pt idx="60">
                  <c:v>350</c:v>
                </c:pt>
                <c:pt idx="61">
                  <c:v>350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350</c:v>
                </c:pt>
                <c:pt idx="69">
                  <c:v>350</c:v>
                </c:pt>
                <c:pt idx="70">
                  <c:v>350</c:v>
                </c:pt>
                <c:pt idx="71">
                  <c:v>350</c:v>
                </c:pt>
                <c:pt idx="72">
                  <c:v>350</c:v>
                </c:pt>
                <c:pt idx="73">
                  <c:v>350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350</c:v>
                </c:pt>
                <c:pt idx="81">
                  <c:v>350</c:v>
                </c:pt>
                <c:pt idx="82">
                  <c:v>350</c:v>
                </c:pt>
                <c:pt idx="83">
                  <c:v>350</c:v>
                </c:pt>
                <c:pt idx="84">
                  <c:v>350</c:v>
                </c:pt>
                <c:pt idx="85">
                  <c:v>350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350</c:v>
                </c:pt>
                <c:pt idx="93">
                  <c:v>350</c:v>
                </c:pt>
                <c:pt idx="94">
                  <c:v>350</c:v>
                </c:pt>
                <c:pt idx="95">
                  <c:v>350</c:v>
                </c:pt>
                <c:pt idx="96">
                  <c:v>350</c:v>
                </c:pt>
                <c:pt idx="97">
                  <c:v>350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350</c:v>
                </c:pt>
                <c:pt idx="105">
                  <c:v>350</c:v>
                </c:pt>
                <c:pt idx="106">
                  <c:v>350</c:v>
                </c:pt>
                <c:pt idx="107">
                  <c:v>350</c:v>
                </c:pt>
                <c:pt idx="108">
                  <c:v>350</c:v>
                </c:pt>
                <c:pt idx="109">
                  <c:v>350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350</c:v>
                </c:pt>
                <c:pt idx="117">
                  <c:v>350</c:v>
                </c:pt>
                <c:pt idx="118">
                  <c:v>350</c:v>
                </c:pt>
                <c:pt idx="119">
                  <c:v>350</c:v>
                </c:pt>
                <c:pt idx="120">
                  <c:v>350</c:v>
                </c:pt>
                <c:pt idx="121">
                  <c:v>350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350</c:v>
                </c:pt>
                <c:pt idx="129">
                  <c:v>350</c:v>
                </c:pt>
                <c:pt idx="130">
                  <c:v>350</c:v>
                </c:pt>
                <c:pt idx="131">
                  <c:v>350</c:v>
                </c:pt>
                <c:pt idx="132">
                  <c:v>350</c:v>
                </c:pt>
                <c:pt idx="133">
                  <c:v>350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350</c:v>
                </c:pt>
                <c:pt idx="141">
                  <c:v>350</c:v>
                </c:pt>
                <c:pt idx="142">
                  <c:v>350</c:v>
                </c:pt>
                <c:pt idx="143">
                  <c:v>350</c:v>
                </c:pt>
                <c:pt idx="144">
                  <c:v>350</c:v>
                </c:pt>
                <c:pt idx="145">
                  <c:v>350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350</c:v>
                </c:pt>
                <c:pt idx="153">
                  <c:v>350</c:v>
                </c:pt>
                <c:pt idx="154">
                  <c:v>350</c:v>
                </c:pt>
                <c:pt idx="155">
                  <c:v>350</c:v>
                </c:pt>
                <c:pt idx="156">
                  <c:v>350</c:v>
                </c:pt>
                <c:pt idx="157">
                  <c:v>350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350</c:v>
                </c:pt>
                <c:pt idx="165">
                  <c:v>350</c:v>
                </c:pt>
                <c:pt idx="166">
                  <c:v>350</c:v>
                </c:pt>
                <c:pt idx="167">
                  <c:v>350</c:v>
                </c:pt>
                <c:pt idx="168">
                  <c:v>350</c:v>
                </c:pt>
                <c:pt idx="169">
                  <c:v>350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350</c:v>
                </c:pt>
                <c:pt idx="177">
                  <c:v>350</c:v>
                </c:pt>
                <c:pt idx="178">
                  <c:v>350</c:v>
                </c:pt>
                <c:pt idx="179">
                  <c:v>350</c:v>
                </c:pt>
                <c:pt idx="180">
                  <c:v>350</c:v>
                </c:pt>
                <c:pt idx="181">
                  <c:v>350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350</c:v>
                </c:pt>
                <c:pt idx="189">
                  <c:v>350</c:v>
                </c:pt>
                <c:pt idx="190">
                  <c:v>350</c:v>
                </c:pt>
                <c:pt idx="191">
                  <c:v>350</c:v>
                </c:pt>
                <c:pt idx="192">
                  <c:v>350</c:v>
                </c:pt>
                <c:pt idx="193">
                  <c:v>350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350</c:v>
                </c:pt>
                <c:pt idx="201">
                  <c:v>350</c:v>
                </c:pt>
                <c:pt idx="202">
                  <c:v>350</c:v>
                </c:pt>
                <c:pt idx="203">
                  <c:v>350</c:v>
                </c:pt>
                <c:pt idx="204">
                  <c:v>350</c:v>
                </c:pt>
                <c:pt idx="205">
                  <c:v>350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350</c:v>
                </c:pt>
                <c:pt idx="213">
                  <c:v>350</c:v>
                </c:pt>
                <c:pt idx="214">
                  <c:v>350</c:v>
                </c:pt>
                <c:pt idx="215">
                  <c:v>350</c:v>
                </c:pt>
                <c:pt idx="216">
                  <c:v>350</c:v>
                </c:pt>
                <c:pt idx="217">
                  <c:v>350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350</c:v>
                </c:pt>
                <c:pt idx="225">
                  <c:v>350</c:v>
                </c:pt>
                <c:pt idx="226">
                  <c:v>350</c:v>
                </c:pt>
                <c:pt idx="227">
                  <c:v>350</c:v>
                </c:pt>
                <c:pt idx="228">
                  <c:v>350</c:v>
                </c:pt>
                <c:pt idx="229">
                  <c:v>350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350</c:v>
                </c:pt>
                <c:pt idx="237">
                  <c:v>350</c:v>
                </c:pt>
                <c:pt idx="238">
                  <c:v>350</c:v>
                </c:pt>
                <c:pt idx="239">
                  <c:v>350</c:v>
                </c:pt>
                <c:pt idx="240">
                  <c:v>350</c:v>
                </c:pt>
                <c:pt idx="241">
                  <c:v>350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350</c:v>
                </c:pt>
                <c:pt idx="249">
                  <c:v>350</c:v>
                </c:pt>
                <c:pt idx="250">
                  <c:v>350</c:v>
                </c:pt>
                <c:pt idx="251">
                  <c:v>350</c:v>
                </c:pt>
                <c:pt idx="252">
                  <c:v>350</c:v>
                </c:pt>
                <c:pt idx="253">
                  <c:v>350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350</c:v>
                </c:pt>
                <c:pt idx="261">
                  <c:v>350</c:v>
                </c:pt>
                <c:pt idx="262">
                  <c:v>350</c:v>
                </c:pt>
                <c:pt idx="263">
                  <c:v>350</c:v>
                </c:pt>
                <c:pt idx="264">
                  <c:v>350</c:v>
                </c:pt>
                <c:pt idx="265">
                  <c:v>350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350</c:v>
                </c:pt>
                <c:pt idx="273">
                  <c:v>350</c:v>
                </c:pt>
                <c:pt idx="274">
                  <c:v>350</c:v>
                </c:pt>
                <c:pt idx="275">
                  <c:v>350</c:v>
                </c:pt>
                <c:pt idx="276">
                  <c:v>350</c:v>
                </c:pt>
                <c:pt idx="277">
                  <c:v>350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350</c:v>
                </c:pt>
                <c:pt idx="285">
                  <c:v>350</c:v>
                </c:pt>
                <c:pt idx="286">
                  <c:v>350</c:v>
                </c:pt>
                <c:pt idx="287">
                  <c:v>350</c:v>
                </c:pt>
                <c:pt idx="288">
                  <c:v>350</c:v>
                </c:pt>
                <c:pt idx="289">
                  <c:v>350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5ED-C041-892B-BD4589B334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762447968"/>
        <c:axId val="302239567"/>
      </c:barChart>
      <c:lineChart>
        <c:grouping val="standard"/>
        <c:varyColors val="0"/>
        <c:ser>
          <c:idx val="0"/>
          <c:order val="0"/>
          <c:tx>
            <c:v>Price (p/therm)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volatility!$A$9:$A$305</c:f>
              <c:numCache>
                <c:formatCode>m/d/yy</c:formatCode>
                <c:ptCount val="297"/>
                <c:pt idx="0">
                  <c:v>35671</c:v>
                </c:pt>
                <c:pt idx="1">
                  <c:v>35703</c:v>
                </c:pt>
                <c:pt idx="2">
                  <c:v>35734</c:v>
                </c:pt>
                <c:pt idx="3">
                  <c:v>35762</c:v>
                </c:pt>
                <c:pt idx="4">
                  <c:v>35795</c:v>
                </c:pt>
                <c:pt idx="5">
                  <c:v>35825</c:v>
                </c:pt>
                <c:pt idx="6">
                  <c:v>35853</c:v>
                </c:pt>
                <c:pt idx="7">
                  <c:v>35885</c:v>
                </c:pt>
                <c:pt idx="8">
                  <c:v>35915</c:v>
                </c:pt>
                <c:pt idx="9">
                  <c:v>35944</c:v>
                </c:pt>
                <c:pt idx="10">
                  <c:v>35976</c:v>
                </c:pt>
                <c:pt idx="11">
                  <c:v>36007</c:v>
                </c:pt>
                <c:pt idx="12">
                  <c:v>36038</c:v>
                </c:pt>
                <c:pt idx="13">
                  <c:v>36068</c:v>
                </c:pt>
                <c:pt idx="14">
                  <c:v>36098</c:v>
                </c:pt>
                <c:pt idx="15">
                  <c:v>36129</c:v>
                </c:pt>
                <c:pt idx="16">
                  <c:v>36160</c:v>
                </c:pt>
                <c:pt idx="17">
                  <c:v>36189</c:v>
                </c:pt>
                <c:pt idx="18">
                  <c:v>36217</c:v>
                </c:pt>
                <c:pt idx="19">
                  <c:v>36250</c:v>
                </c:pt>
                <c:pt idx="20">
                  <c:v>36280</c:v>
                </c:pt>
                <c:pt idx="21">
                  <c:v>36311</c:v>
                </c:pt>
                <c:pt idx="22">
                  <c:v>36341</c:v>
                </c:pt>
                <c:pt idx="23">
                  <c:v>36371</c:v>
                </c:pt>
                <c:pt idx="24">
                  <c:v>36403</c:v>
                </c:pt>
                <c:pt idx="25">
                  <c:v>36433</c:v>
                </c:pt>
                <c:pt idx="26">
                  <c:v>36462</c:v>
                </c:pt>
                <c:pt idx="27">
                  <c:v>36494</c:v>
                </c:pt>
                <c:pt idx="28">
                  <c:v>36525</c:v>
                </c:pt>
                <c:pt idx="29">
                  <c:v>36556</c:v>
                </c:pt>
                <c:pt idx="30">
                  <c:v>36585</c:v>
                </c:pt>
                <c:pt idx="31">
                  <c:v>36616</c:v>
                </c:pt>
                <c:pt idx="32">
                  <c:v>36644</c:v>
                </c:pt>
                <c:pt idx="33">
                  <c:v>36677</c:v>
                </c:pt>
                <c:pt idx="34">
                  <c:v>36707</c:v>
                </c:pt>
                <c:pt idx="35">
                  <c:v>36738</c:v>
                </c:pt>
                <c:pt idx="36">
                  <c:v>36769</c:v>
                </c:pt>
                <c:pt idx="37">
                  <c:v>36798</c:v>
                </c:pt>
                <c:pt idx="38">
                  <c:v>36830</c:v>
                </c:pt>
                <c:pt idx="39">
                  <c:v>36860</c:v>
                </c:pt>
                <c:pt idx="40">
                  <c:v>36889</c:v>
                </c:pt>
                <c:pt idx="41">
                  <c:v>36922</c:v>
                </c:pt>
                <c:pt idx="42">
                  <c:v>36950</c:v>
                </c:pt>
                <c:pt idx="43">
                  <c:v>36980</c:v>
                </c:pt>
                <c:pt idx="44">
                  <c:v>37011</c:v>
                </c:pt>
                <c:pt idx="45">
                  <c:v>37042</c:v>
                </c:pt>
                <c:pt idx="46">
                  <c:v>37071</c:v>
                </c:pt>
                <c:pt idx="47">
                  <c:v>37103</c:v>
                </c:pt>
                <c:pt idx="48">
                  <c:v>37134</c:v>
                </c:pt>
                <c:pt idx="49">
                  <c:v>37162</c:v>
                </c:pt>
                <c:pt idx="50">
                  <c:v>37195</c:v>
                </c:pt>
                <c:pt idx="51">
                  <c:v>37225</c:v>
                </c:pt>
                <c:pt idx="52">
                  <c:v>37256</c:v>
                </c:pt>
                <c:pt idx="53">
                  <c:v>37287</c:v>
                </c:pt>
                <c:pt idx="54">
                  <c:v>37315</c:v>
                </c:pt>
                <c:pt idx="55">
                  <c:v>37344</c:v>
                </c:pt>
                <c:pt idx="56">
                  <c:v>37376</c:v>
                </c:pt>
                <c:pt idx="57">
                  <c:v>37407</c:v>
                </c:pt>
                <c:pt idx="58">
                  <c:v>37435</c:v>
                </c:pt>
                <c:pt idx="59">
                  <c:v>37468</c:v>
                </c:pt>
                <c:pt idx="60">
                  <c:v>37498</c:v>
                </c:pt>
                <c:pt idx="61">
                  <c:v>37529</c:v>
                </c:pt>
                <c:pt idx="62">
                  <c:v>37560</c:v>
                </c:pt>
                <c:pt idx="63">
                  <c:v>37589</c:v>
                </c:pt>
                <c:pt idx="64">
                  <c:v>37621</c:v>
                </c:pt>
                <c:pt idx="65">
                  <c:v>37652</c:v>
                </c:pt>
                <c:pt idx="66">
                  <c:v>37680</c:v>
                </c:pt>
                <c:pt idx="67">
                  <c:v>37711</c:v>
                </c:pt>
                <c:pt idx="68">
                  <c:v>37741</c:v>
                </c:pt>
                <c:pt idx="69">
                  <c:v>37771</c:v>
                </c:pt>
                <c:pt idx="70">
                  <c:v>37802</c:v>
                </c:pt>
                <c:pt idx="71">
                  <c:v>37833</c:v>
                </c:pt>
                <c:pt idx="72">
                  <c:v>37862</c:v>
                </c:pt>
                <c:pt idx="73">
                  <c:v>37894</c:v>
                </c:pt>
                <c:pt idx="74">
                  <c:v>37925</c:v>
                </c:pt>
                <c:pt idx="75">
                  <c:v>37953</c:v>
                </c:pt>
                <c:pt idx="76">
                  <c:v>37986</c:v>
                </c:pt>
                <c:pt idx="77">
                  <c:v>38016</c:v>
                </c:pt>
                <c:pt idx="78">
                  <c:v>38044</c:v>
                </c:pt>
                <c:pt idx="79">
                  <c:v>38077</c:v>
                </c:pt>
                <c:pt idx="80">
                  <c:v>38107</c:v>
                </c:pt>
                <c:pt idx="81">
                  <c:v>38138</c:v>
                </c:pt>
                <c:pt idx="82">
                  <c:v>38168</c:v>
                </c:pt>
                <c:pt idx="83">
                  <c:v>38198</c:v>
                </c:pt>
                <c:pt idx="84">
                  <c:v>38230</c:v>
                </c:pt>
                <c:pt idx="85">
                  <c:v>38260</c:v>
                </c:pt>
                <c:pt idx="86">
                  <c:v>38289</c:v>
                </c:pt>
                <c:pt idx="87">
                  <c:v>38321</c:v>
                </c:pt>
                <c:pt idx="88">
                  <c:v>38352</c:v>
                </c:pt>
                <c:pt idx="89">
                  <c:v>38383</c:v>
                </c:pt>
                <c:pt idx="90">
                  <c:v>38411</c:v>
                </c:pt>
                <c:pt idx="91">
                  <c:v>38442</c:v>
                </c:pt>
                <c:pt idx="92">
                  <c:v>38471</c:v>
                </c:pt>
                <c:pt idx="93">
                  <c:v>38503</c:v>
                </c:pt>
                <c:pt idx="94">
                  <c:v>38533</c:v>
                </c:pt>
                <c:pt idx="95">
                  <c:v>38562</c:v>
                </c:pt>
                <c:pt idx="96">
                  <c:v>38595</c:v>
                </c:pt>
                <c:pt idx="97">
                  <c:v>38625</c:v>
                </c:pt>
                <c:pt idx="98">
                  <c:v>38656</c:v>
                </c:pt>
                <c:pt idx="99">
                  <c:v>38686</c:v>
                </c:pt>
                <c:pt idx="100">
                  <c:v>38716</c:v>
                </c:pt>
                <c:pt idx="101">
                  <c:v>38748</c:v>
                </c:pt>
                <c:pt idx="102">
                  <c:v>38776</c:v>
                </c:pt>
                <c:pt idx="103">
                  <c:v>38807</c:v>
                </c:pt>
                <c:pt idx="104">
                  <c:v>38835</c:v>
                </c:pt>
                <c:pt idx="105">
                  <c:v>38868</c:v>
                </c:pt>
                <c:pt idx="106">
                  <c:v>38898</c:v>
                </c:pt>
                <c:pt idx="107">
                  <c:v>38929</c:v>
                </c:pt>
                <c:pt idx="108">
                  <c:v>38960</c:v>
                </c:pt>
                <c:pt idx="109">
                  <c:v>38989</c:v>
                </c:pt>
                <c:pt idx="110">
                  <c:v>39021</c:v>
                </c:pt>
                <c:pt idx="111">
                  <c:v>39051</c:v>
                </c:pt>
                <c:pt idx="112">
                  <c:v>39080</c:v>
                </c:pt>
                <c:pt idx="113">
                  <c:v>39113</c:v>
                </c:pt>
                <c:pt idx="114">
                  <c:v>39141</c:v>
                </c:pt>
                <c:pt idx="115">
                  <c:v>39171</c:v>
                </c:pt>
                <c:pt idx="116">
                  <c:v>39202</c:v>
                </c:pt>
                <c:pt idx="117">
                  <c:v>39233</c:v>
                </c:pt>
                <c:pt idx="118">
                  <c:v>39262</c:v>
                </c:pt>
                <c:pt idx="119">
                  <c:v>39294</c:v>
                </c:pt>
                <c:pt idx="120">
                  <c:v>39325</c:v>
                </c:pt>
                <c:pt idx="121">
                  <c:v>39353</c:v>
                </c:pt>
                <c:pt idx="122">
                  <c:v>39386</c:v>
                </c:pt>
                <c:pt idx="123">
                  <c:v>39416</c:v>
                </c:pt>
                <c:pt idx="124">
                  <c:v>39447</c:v>
                </c:pt>
                <c:pt idx="125">
                  <c:v>39478</c:v>
                </c:pt>
                <c:pt idx="126">
                  <c:v>39507</c:v>
                </c:pt>
                <c:pt idx="127">
                  <c:v>39538</c:v>
                </c:pt>
                <c:pt idx="128">
                  <c:v>39568</c:v>
                </c:pt>
                <c:pt idx="129">
                  <c:v>39598</c:v>
                </c:pt>
                <c:pt idx="130">
                  <c:v>39629</c:v>
                </c:pt>
                <c:pt idx="131">
                  <c:v>39660</c:v>
                </c:pt>
                <c:pt idx="132">
                  <c:v>39689</c:v>
                </c:pt>
                <c:pt idx="133">
                  <c:v>39721</c:v>
                </c:pt>
                <c:pt idx="134">
                  <c:v>39752</c:v>
                </c:pt>
                <c:pt idx="135">
                  <c:v>39780</c:v>
                </c:pt>
                <c:pt idx="136">
                  <c:v>39813</c:v>
                </c:pt>
                <c:pt idx="137">
                  <c:v>39843</c:v>
                </c:pt>
                <c:pt idx="138">
                  <c:v>39871</c:v>
                </c:pt>
                <c:pt idx="139">
                  <c:v>39903</c:v>
                </c:pt>
                <c:pt idx="140">
                  <c:v>39933</c:v>
                </c:pt>
                <c:pt idx="141">
                  <c:v>39962</c:v>
                </c:pt>
                <c:pt idx="142">
                  <c:v>39994</c:v>
                </c:pt>
                <c:pt idx="143">
                  <c:v>40025</c:v>
                </c:pt>
                <c:pt idx="144">
                  <c:v>40056</c:v>
                </c:pt>
                <c:pt idx="145">
                  <c:v>40086</c:v>
                </c:pt>
                <c:pt idx="146">
                  <c:v>40116</c:v>
                </c:pt>
                <c:pt idx="147">
                  <c:v>40147</c:v>
                </c:pt>
                <c:pt idx="148">
                  <c:v>40178</c:v>
                </c:pt>
                <c:pt idx="149">
                  <c:v>40207</c:v>
                </c:pt>
                <c:pt idx="150">
                  <c:v>40235</c:v>
                </c:pt>
                <c:pt idx="151">
                  <c:v>40268</c:v>
                </c:pt>
                <c:pt idx="152">
                  <c:v>40298</c:v>
                </c:pt>
                <c:pt idx="153">
                  <c:v>40329</c:v>
                </c:pt>
                <c:pt idx="154">
                  <c:v>40359</c:v>
                </c:pt>
                <c:pt idx="155">
                  <c:v>40389</c:v>
                </c:pt>
                <c:pt idx="156">
                  <c:v>40421</c:v>
                </c:pt>
                <c:pt idx="157">
                  <c:v>40451</c:v>
                </c:pt>
                <c:pt idx="158">
                  <c:v>40480</c:v>
                </c:pt>
                <c:pt idx="159">
                  <c:v>40512</c:v>
                </c:pt>
                <c:pt idx="160">
                  <c:v>40543</c:v>
                </c:pt>
                <c:pt idx="161">
                  <c:v>40574</c:v>
                </c:pt>
                <c:pt idx="162">
                  <c:v>40602</c:v>
                </c:pt>
                <c:pt idx="163">
                  <c:v>40633</c:v>
                </c:pt>
                <c:pt idx="164">
                  <c:v>40662</c:v>
                </c:pt>
                <c:pt idx="165">
                  <c:v>40694</c:v>
                </c:pt>
                <c:pt idx="166">
                  <c:v>40724</c:v>
                </c:pt>
                <c:pt idx="167">
                  <c:v>40753</c:v>
                </c:pt>
                <c:pt idx="168">
                  <c:v>40786</c:v>
                </c:pt>
                <c:pt idx="169">
                  <c:v>40816</c:v>
                </c:pt>
                <c:pt idx="170">
                  <c:v>40847</c:v>
                </c:pt>
                <c:pt idx="171">
                  <c:v>40877</c:v>
                </c:pt>
                <c:pt idx="172">
                  <c:v>40907</c:v>
                </c:pt>
                <c:pt idx="173">
                  <c:v>40939</c:v>
                </c:pt>
                <c:pt idx="174">
                  <c:v>40968</c:v>
                </c:pt>
                <c:pt idx="175">
                  <c:v>40998</c:v>
                </c:pt>
                <c:pt idx="176">
                  <c:v>41029</c:v>
                </c:pt>
                <c:pt idx="177">
                  <c:v>41060</c:v>
                </c:pt>
                <c:pt idx="178">
                  <c:v>41089</c:v>
                </c:pt>
                <c:pt idx="179">
                  <c:v>41121</c:v>
                </c:pt>
                <c:pt idx="180">
                  <c:v>41152</c:v>
                </c:pt>
                <c:pt idx="181">
                  <c:v>41180</c:v>
                </c:pt>
                <c:pt idx="182">
                  <c:v>41213</c:v>
                </c:pt>
                <c:pt idx="183">
                  <c:v>41243</c:v>
                </c:pt>
                <c:pt idx="184">
                  <c:v>41274</c:v>
                </c:pt>
                <c:pt idx="185">
                  <c:v>41305</c:v>
                </c:pt>
                <c:pt idx="186">
                  <c:v>41333</c:v>
                </c:pt>
                <c:pt idx="187">
                  <c:v>41362</c:v>
                </c:pt>
                <c:pt idx="188">
                  <c:v>41394</c:v>
                </c:pt>
                <c:pt idx="189">
                  <c:v>41425</c:v>
                </c:pt>
                <c:pt idx="190">
                  <c:v>41453</c:v>
                </c:pt>
                <c:pt idx="191">
                  <c:v>41486</c:v>
                </c:pt>
                <c:pt idx="192">
                  <c:v>41516</c:v>
                </c:pt>
                <c:pt idx="193">
                  <c:v>41547</c:v>
                </c:pt>
                <c:pt idx="194">
                  <c:v>41578</c:v>
                </c:pt>
                <c:pt idx="195">
                  <c:v>41607</c:v>
                </c:pt>
                <c:pt idx="196">
                  <c:v>41639</c:v>
                </c:pt>
                <c:pt idx="197">
                  <c:v>41670</c:v>
                </c:pt>
                <c:pt idx="198">
                  <c:v>41698</c:v>
                </c:pt>
                <c:pt idx="199">
                  <c:v>41729</c:v>
                </c:pt>
                <c:pt idx="200">
                  <c:v>41759</c:v>
                </c:pt>
                <c:pt idx="201">
                  <c:v>41789</c:v>
                </c:pt>
                <c:pt idx="202">
                  <c:v>41820</c:v>
                </c:pt>
                <c:pt idx="203">
                  <c:v>41851</c:v>
                </c:pt>
                <c:pt idx="204">
                  <c:v>41880</c:v>
                </c:pt>
                <c:pt idx="205">
                  <c:v>41912</c:v>
                </c:pt>
                <c:pt idx="206">
                  <c:v>41943</c:v>
                </c:pt>
                <c:pt idx="207">
                  <c:v>41971</c:v>
                </c:pt>
                <c:pt idx="208">
                  <c:v>42004</c:v>
                </c:pt>
                <c:pt idx="209">
                  <c:v>42034</c:v>
                </c:pt>
                <c:pt idx="210">
                  <c:v>42062</c:v>
                </c:pt>
                <c:pt idx="211">
                  <c:v>42094</c:v>
                </c:pt>
                <c:pt idx="212">
                  <c:v>42124</c:v>
                </c:pt>
                <c:pt idx="213">
                  <c:v>42153</c:v>
                </c:pt>
                <c:pt idx="214">
                  <c:v>42185</c:v>
                </c:pt>
                <c:pt idx="215">
                  <c:v>42216</c:v>
                </c:pt>
                <c:pt idx="216">
                  <c:v>42247</c:v>
                </c:pt>
                <c:pt idx="217">
                  <c:v>42277</c:v>
                </c:pt>
                <c:pt idx="218">
                  <c:v>42307</c:v>
                </c:pt>
                <c:pt idx="219">
                  <c:v>42338</c:v>
                </c:pt>
                <c:pt idx="220">
                  <c:v>42369</c:v>
                </c:pt>
                <c:pt idx="221">
                  <c:v>42398</c:v>
                </c:pt>
                <c:pt idx="222">
                  <c:v>42429</c:v>
                </c:pt>
                <c:pt idx="223">
                  <c:v>42460</c:v>
                </c:pt>
                <c:pt idx="224">
                  <c:v>42489</c:v>
                </c:pt>
                <c:pt idx="225">
                  <c:v>42521</c:v>
                </c:pt>
                <c:pt idx="226">
                  <c:v>42551</c:v>
                </c:pt>
                <c:pt idx="227">
                  <c:v>42580</c:v>
                </c:pt>
                <c:pt idx="228">
                  <c:v>42613</c:v>
                </c:pt>
                <c:pt idx="229">
                  <c:v>42643</c:v>
                </c:pt>
                <c:pt idx="230">
                  <c:v>42674</c:v>
                </c:pt>
                <c:pt idx="231">
                  <c:v>42704</c:v>
                </c:pt>
                <c:pt idx="232">
                  <c:v>42734</c:v>
                </c:pt>
                <c:pt idx="233">
                  <c:v>42766</c:v>
                </c:pt>
                <c:pt idx="234">
                  <c:v>42794</c:v>
                </c:pt>
                <c:pt idx="235">
                  <c:v>42825</c:v>
                </c:pt>
                <c:pt idx="236">
                  <c:v>42853</c:v>
                </c:pt>
                <c:pt idx="237">
                  <c:v>42886</c:v>
                </c:pt>
                <c:pt idx="238">
                  <c:v>42916</c:v>
                </c:pt>
                <c:pt idx="239">
                  <c:v>42947</c:v>
                </c:pt>
                <c:pt idx="240">
                  <c:v>42978</c:v>
                </c:pt>
                <c:pt idx="241">
                  <c:v>43007</c:v>
                </c:pt>
                <c:pt idx="242">
                  <c:v>43039</c:v>
                </c:pt>
                <c:pt idx="243">
                  <c:v>43069</c:v>
                </c:pt>
                <c:pt idx="244">
                  <c:v>43098</c:v>
                </c:pt>
                <c:pt idx="245">
                  <c:v>43131</c:v>
                </c:pt>
                <c:pt idx="246">
                  <c:v>43159</c:v>
                </c:pt>
                <c:pt idx="247">
                  <c:v>43189</c:v>
                </c:pt>
                <c:pt idx="248">
                  <c:v>43220</c:v>
                </c:pt>
                <c:pt idx="249">
                  <c:v>43251</c:v>
                </c:pt>
                <c:pt idx="250">
                  <c:v>43280</c:v>
                </c:pt>
                <c:pt idx="251">
                  <c:v>43312</c:v>
                </c:pt>
                <c:pt idx="252">
                  <c:v>43343</c:v>
                </c:pt>
                <c:pt idx="253">
                  <c:v>43371</c:v>
                </c:pt>
                <c:pt idx="254">
                  <c:v>43404</c:v>
                </c:pt>
                <c:pt idx="255">
                  <c:v>43434</c:v>
                </c:pt>
                <c:pt idx="256">
                  <c:v>43465</c:v>
                </c:pt>
                <c:pt idx="257">
                  <c:v>43496</c:v>
                </c:pt>
                <c:pt idx="258">
                  <c:v>43524</c:v>
                </c:pt>
                <c:pt idx="259">
                  <c:v>43553</c:v>
                </c:pt>
                <c:pt idx="260">
                  <c:v>43585</c:v>
                </c:pt>
                <c:pt idx="261">
                  <c:v>43616</c:v>
                </c:pt>
                <c:pt idx="262">
                  <c:v>43644</c:v>
                </c:pt>
                <c:pt idx="263">
                  <c:v>43677</c:v>
                </c:pt>
                <c:pt idx="264">
                  <c:v>43707</c:v>
                </c:pt>
                <c:pt idx="265">
                  <c:v>43738</c:v>
                </c:pt>
                <c:pt idx="266">
                  <c:v>43769</c:v>
                </c:pt>
                <c:pt idx="267">
                  <c:v>43798</c:v>
                </c:pt>
                <c:pt idx="268">
                  <c:v>43830</c:v>
                </c:pt>
                <c:pt idx="269">
                  <c:v>43861</c:v>
                </c:pt>
                <c:pt idx="270">
                  <c:v>43889</c:v>
                </c:pt>
                <c:pt idx="271">
                  <c:v>43921</c:v>
                </c:pt>
                <c:pt idx="272">
                  <c:v>43951</c:v>
                </c:pt>
                <c:pt idx="273">
                  <c:v>43980</c:v>
                </c:pt>
                <c:pt idx="274">
                  <c:v>44012</c:v>
                </c:pt>
                <c:pt idx="275">
                  <c:v>44043</c:v>
                </c:pt>
                <c:pt idx="276">
                  <c:v>44074</c:v>
                </c:pt>
                <c:pt idx="277">
                  <c:v>44104</c:v>
                </c:pt>
                <c:pt idx="278">
                  <c:v>44134</c:v>
                </c:pt>
                <c:pt idx="279">
                  <c:v>44165</c:v>
                </c:pt>
                <c:pt idx="280">
                  <c:v>44196</c:v>
                </c:pt>
                <c:pt idx="281">
                  <c:v>44225</c:v>
                </c:pt>
                <c:pt idx="282">
                  <c:v>44253</c:v>
                </c:pt>
                <c:pt idx="283">
                  <c:v>44286</c:v>
                </c:pt>
                <c:pt idx="284">
                  <c:v>44316</c:v>
                </c:pt>
                <c:pt idx="285">
                  <c:v>44347</c:v>
                </c:pt>
                <c:pt idx="286">
                  <c:v>44377</c:v>
                </c:pt>
                <c:pt idx="287">
                  <c:v>44407</c:v>
                </c:pt>
                <c:pt idx="288">
                  <c:v>44439</c:v>
                </c:pt>
                <c:pt idx="289">
                  <c:v>44469</c:v>
                </c:pt>
                <c:pt idx="290">
                  <c:v>44498</c:v>
                </c:pt>
                <c:pt idx="291">
                  <c:v>44530</c:v>
                </c:pt>
                <c:pt idx="292">
                  <c:v>44561</c:v>
                </c:pt>
                <c:pt idx="293">
                  <c:v>44592</c:v>
                </c:pt>
                <c:pt idx="294">
                  <c:v>44620</c:v>
                </c:pt>
                <c:pt idx="295">
                  <c:v>44651</c:v>
                </c:pt>
                <c:pt idx="296">
                  <c:v>44680</c:v>
                </c:pt>
              </c:numCache>
            </c:numRef>
          </c:cat>
          <c:val>
            <c:numRef>
              <c:f>volatility!$B$9:$B$305</c:f>
              <c:numCache>
                <c:formatCode>General</c:formatCode>
                <c:ptCount val="297"/>
                <c:pt idx="0">
                  <c:v>10.96</c:v>
                </c:pt>
                <c:pt idx="1">
                  <c:v>13.27</c:v>
                </c:pt>
                <c:pt idx="2">
                  <c:v>16</c:v>
                </c:pt>
                <c:pt idx="3">
                  <c:v>18.190000000000001</c:v>
                </c:pt>
                <c:pt idx="4">
                  <c:v>16.059999999999999</c:v>
                </c:pt>
                <c:pt idx="5">
                  <c:v>10.65</c:v>
                </c:pt>
                <c:pt idx="6">
                  <c:v>9.23</c:v>
                </c:pt>
                <c:pt idx="7">
                  <c:v>8.58</c:v>
                </c:pt>
                <c:pt idx="8">
                  <c:v>9.19</c:v>
                </c:pt>
                <c:pt idx="9">
                  <c:v>8.7799999999999994</c:v>
                </c:pt>
                <c:pt idx="10">
                  <c:v>9.2899999999999991</c:v>
                </c:pt>
                <c:pt idx="11">
                  <c:v>10.48</c:v>
                </c:pt>
                <c:pt idx="12">
                  <c:v>12.1</c:v>
                </c:pt>
                <c:pt idx="13">
                  <c:v>13.85</c:v>
                </c:pt>
                <c:pt idx="14">
                  <c:v>15.21</c:v>
                </c:pt>
                <c:pt idx="15">
                  <c:v>16.72</c:v>
                </c:pt>
                <c:pt idx="16">
                  <c:v>11.88</c:v>
                </c:pt>
                <c:pt idx="17">
                  <c:v>9.41</c:v>
                </c:pt>
                <c:pt idx="18">
                  <c:v>9.31</c:v>
                </c:pt>
                <c:pt idx="19">
                  <c:v>9.23</c:v>
                </c:pt>
                <c:pt idx="20">
                  <c:v>9.1999999999999993</c:v>
                </c:pt>
                <c:pt idx="21">
                  <c:v>9.1199999999999992</c:v>
                </c:pt>
                <c:pt idx="22">
                  <c:v>9.92</c:v>
                </c:pt>
                <c:pt idx="23">
                  <c:v>9.43</c:v>
                </c:pt>
                <c:pt idx="24">
                  <c:v>10.6</c:v>
                </c:pt>
                <c:pt idx="25">
                  <c:v>11.78</c:v>
                </c:pt>
                <c:pt idx="26">
                  <c:v>11.63</c:v>
                </c:pt>
                <c:pt idx="27">
                  <c:v>11.05</c:v>
                </c:pt>
                <c:pt idx="28">
                  <c:v>13</c:v>
                </c:pt>
                <c:pt idx="29">
                  <c:v>11.57</c:v>
                </c:pt>
                <c:pt idx="30">
                  <c:v>12.05</c:v>
                </c:pt>
                <c:pt idx="31">
                  <c:v>11.84</c:v>
                </c:pt>
                <c:pt idx="32">
                  <c:v>14.06</c:v>
                </c:pt>
                <c:pt idx="33">
                  <c:v>20.75</c:v>
                </c:pt>
                <c:pt idx="34">
                  <c:v>17.12</c:v>
                </c:pt>
                <c:pt idx="35">
                  <c:v>16.100000000000001</c:v>
                </c:pt>
                <c:pt idx="36">
                  <c:v>19.41</c:v>
                </c:pt>
                <c:pt idx="37">
                  <c:v>23.22</c:v>
                </c:pt>
                <c:pt idx="38">
                  <c:v>26.63</c:v>
                </c:pt>
                <c:pt idx="39">
                  <c:v>31.78</c:v>
                </c:pt>
                <c:pt idx="40">
                  <c:v>26.91</c:v>
                </c:pt>
                <c:pt idx="41">
                  <c:v>23.41</c:v>
                </c:pt>
                <c:pt idx="42">
                  <c:v>22.84</c:v>
                </c:pt>
                <c:pt idx="43">
                  <c:v>21.16</c:v>
                </c:pt>
                <c:pt idx="44">
                  <c:v>22.35</c:v>
                </c:pt>
                <c:pt idx="45">
                  <c:v>21.04</c:v>
                </c:pt>
                <c:pt idx="46">
                  <c:v>17.46</c:v>
                </c:pt>
                <c:pt idx="47">
                  <c:v>16.95</c:v>
                </c:pt>
                <c:pt idx="48">
                  <c:v>20.420000000000002</c:v>
                </c:pt>
                <c:pt idx="49">
                  <c:v>22.81</c:v>
                </c:pt>
                <c:pt idx="50">
                  <c:v>22.22</c:v>
                </c:pt>
                <c:pt idx="51">
                  <c:v>25.57</c:v>
                </c:pt>
                <c:pt idx="52">
                  <c:v>27.26</c:v>
                </c:pt>
                <c:pt idx="53">
                  <c:v>20.05</c:v>
                </c:pt>
                <c:pt idx="54">
                  <c:v>16.440000000000001</c:v>
                </c:pt>
                <c:pt idx="55">
                  <c:v>13.79</c:v>
                </c:pt>
                <c:pt idx="56">
                  <c:v>12.97</c:v>
                </c:pt>
                <c:pt idx="57">
                  <c:v>12.2</c:v>
                </c:pt>
                <c:pt idx="58">
                  <c:v>13.55</c:v>
                </c:pt>
                <c:pt idx="59">
                  <c:v>12.38</c:v>
                </c:pt>
                <c:pt idx="60">
                  <c:v>16.559999999999999</c:v>
                </c:pt>
                <c:pt idx="61">
                  <c:v>20.81</c:v>
                </c:pt>
                <c:pt idx="62">
                  <c:v>23.75</c:v>
                </c:pt>
                <c:pt idx="63">
                  <c:v>24.26</c:v>
                </c:pt>
                <c:pt idx="64">
                  <c:v>22.53</c:v>
                </c:pt>
                <c:pt idx="65">
                  <c:v>16.71</c:v>
                </c:pt>
                <c:pt idx="66">
                  <c:v>16.79</c:v>
                </c:pt>
                <c:pt idx="67">
                  <c:v>16.2</c:v>
                </c:pt>
                <c:pt idx="68">
                  <c:v>15.4</c:v>
                </c:pt>
                <c:pt idx="69">
                  <c:v>16.399999999999999</c:v>
                </c:pt>
                <c:pt idx="70">
                  <c:v>16.829999999999998</c:v>
                </c:pt>
                <c:pt idx="71">
                  <c:v>15.88</c:v>
                </c:pt>
                <c:pt idx="72">
                  <c:v>19.399999999999999</c:v>
                </c:pt>
                <c:pt idx="73">
                  <c:v>24.16</c:v>
                </c:pt>
                <c:pt idx="74">
                  <c:v>31.19</c:v>
                </c:pt>
                <c:pt idx="75">
                  <c:v>33.83</c:v>
                </c:pt>
                <c:pt idx="76">
                  <c:v>32.19</c:v>
                </c:pt>
                <c:pt idx="77">
                  <c:v>21.56</c:v>
                </c:pt>
                <c:pt idx="78">
                  <c:v>19.809999999999999</c:v>
                </c:pt>
                <c:pt idx="79">
                  <c:v>18.86</c:v>
                </c:pt>
                <c:pt idx="80">
                  <c:v>19.98</c:v>
                </c:pt>
                <c:pt idx="81">
                  <c:v>21.33</c:v>
                </c:pt>
                <c:pt idx="82">
                  <c:v>22.34</c:v>
                </c:pt>
                <c:pt idx="83">
                  <c:v>20.86</c:v>
                </c:pt>
                <c:pt idx="84">
                  <c:v>29.61</c:v>
                </c:pt>
                <c:pt idx="85">
                  <c:v>39.22</c:v>
                </c:pt>
                <c:pt idx="86">
                  <c:v>40.29</c:v>
                </c:pt>
                <c:pt idx="87">
                  <c:v>43.11</c:v>
                </c:pt>
                <c:pt idx="88">
                  <c:v>33.78</c:v>
                </c:pt>
                <c:pt idx="89">
                  <c:v>28.58</c:v>
                </c:pt>
                <c:pt idx="90">
                  <c:v>30.38</c:v>
                </c:pt>
                <c:pt idx="91">
                  <c:v>29.98</c:v>
                </c:pt>
                <c:pt idx="92">
                  <c:v>29.19</c:v>
                </c:pt>
                <c:pt idx="93">
                  <c:v>29.67</c:v>
                </c:pt>
                <c:pt idx="94">
                  <c:v>32.03</c:v>
                </c:pt>
                <c:pt idx="95">
                  <c:v>34.86</c:v>
                </c:pt>
                <c:pt idx="96">
                  <c:v>40.78</c:v>
                </c:pt>
                <c:pt idx="97">
                  <c:v>48.52</c:v>
                </c:pt>
                <c:pt idx="98">
                  <c:v>60</c:v>
                </c:pt>
                <c:pt idx="99">
                  <c:v>107.47</c:v>
                </c:pt>
                <c:pt idx="100">
                  <c:v>81.8</c:v>
                </c:pt>
                <c:pt idx="101">
                  <c:v>61.44</c:v>
                </c:pt>
                <c:pt idx="102">
                  <c:v>45.02</c:v>
                </c:pt>
                <c:pt idx="103">
                  <c:v>43.74</c:v>
                </c:pt>
                <c:pt idx="104">
                  <c:v>39.46</c:v>
                </c:pt>
                <c:pt idx="105">
                  <c:v>38.799999999999997</c:v>
                </c:pt>
                <c:pt idx="106">
                  <c:v>39.57</c:v>
                </c:pt>
                <c:pt idx="107">
                  <c:v>37.71</c:v>
                </c:pt>
                <c:pt idx="108">
                  <c:v>43.46</c:v>
                </c:pt>
                <c:pt idx="109">
                  <c:v>54.82</c:v>
                </c:pt>
                <c:pt idx="110">
                  <c:v>56.27</c:v>
                </c:pt>
                <c:pt idx="111">
                  <c:v>46.89</c:v>
                </c:pt>
                <c:pt idx="112">
                  <c:v>32.22</c:v>
                </c:pt>
                <c:pt idx="113">
                  <c:v>23.27</c:v>
                </c:pt>
                <c:pt idx="114">
                  <c:v>18.809999999999999</c:v>
                </c:pt>
                <c:pt idx="115">
                  <c:v>20.29</c:v>
                </c:pt>
                <c:pt idx="116">
                  <c:v>17.149999999999999</c:v>
                </c:pt>
                <c:pt idx="117">
                  <c:v>20.88</c:v>
                </c:pt>
                <c:pt idx="118">
                  <c:v>21.36</c:v>
                </c:pt>
                <c:pt idx="119">
                  <c:v>28.07</c:v>
                </c:pt>
                <c:pt idx="120">
                  <c:v>27.51</c:v>
                </c:pt>
                <c:pt idx="121">
                  <c:v>42.55</c:v>
                </c:pt>
                <c:pt idx="122">
                  <c:v>54.27</c:v>
                </c:pt>
                <c:pt idx="123">
                  <c:v>50.58</c:v>
                </c:pt>
                <c:pt idx="124">
                  <c:v>52.28</c:v>
                </c:pt>
                <c:pt idx="125">
                  <c:v>51.18</c:v>
                </c:pt>
                <c:pt idx="126">
                  <c:v>53.54</c:v>
                </c:pt>
                <c:pt idx="127">
                  <c:v>57.93</c:v>
                </c:pt>
                <c:pt idx="128">
                  <c:v>60.58</c:v>
                </c:pt>
                <c:pt idx="129">
                  <c:v>65.38</c:v>
                </c:pt>
                <c:pt idx="130">
                  <c:v>73.3</c:v>
                </c:pt>
                <c:pt idx="131">
                  <c:v>62.24</c:v>
                </c:pt>
                <c:pt idx="132">
                  <c:v>78.64</c:v>
                </c:pt>
                <c:pt idx="133">
                  <c:v>85.26</c:v>
                </c:pt>
                <c:pt idx="134">
                  <c:v>76.11</c:v>
                </c:pt>
                <c:pt idx="135">
                  <c:v>60.97</c:v>
                </c:pt>
                <c:pt idx="136">
                  <c:v>58.53</c:v>
                </c:pt>
                <c:pt idx="137">
                  <c:v>62.25</c:v>
                </c:pt>
                <c:pt idx="138">
                  <c:v>33.520000000000003</c:v>
                </c:pt>
                <c:pt idx="139">
                  <c:v>31.97</c:v>
                </c:pt>
                <c:pt idx="140">
                  <c:v>28.51</c:v>
                </c:pt>
                <c:pt idx="141">
                  <c:v>26.19</c:v>
                </c:pt>
                <c:pt idx="142">
                  <c:v>25.99</c:v>
                </c:pt>
                <c:pt idx="143">
                  <c:v>22.29</c:v>
                </c:pt>
                <c:pt idx="144">
                  <c:v>26.1</c:v>
                </c:pt>
                <c:pt idx="145">
                  <c:v>32.42</c:v>
                </c:pt>
                <c:pt idx="146">
                  <c:v>36.81</c:v>
                </c:pt>
                <c:pt idx="147">
                  <c:v>29.57</c:v>
                </c:pt>
                <c:pt idx="148">
                  <c:v>33.72</c:v>
                </c:pt>
                <c:pt idx="149">
                  <c:v>38.770000000000003</c:v>
                </c:pt>
                <c:pt idx="150">
                  <c:v>31.34</c:v>
                </c:pt>
                <c:pt idx="151">
                  <c:v>29.71</c:v>
                </c:pt>
                <c:pt idx="152">
                  <c:v>33.130000000000003</c:v>
                </c:pt>
                <c:pt idx="153">
                  <c:v>36.630000000000003</c:v>
                </c:pt>
                <c:pt idx="154">
                  <c:v>45.49</c:v>
                </c:pt>
                <c:pt idx="155">
                  <c:v>40.659999999999997</c:v>
                </c:pt>
                <c:pt idx="156">
                  <c:v>41.83</c:v>
                </c:pt>
                <c:pt idx="157">
                  <c:v>47.32</c:v>
                </c:pt>
                <c:pt idx="158">
                  <c:v>47.61</c:v>
                </c:pt>
                <c:pt idx="159">
                  <c:v>54.2</c:v>
                </c:pt>
                <c:pt idx="160">
                  <c:v>61.07</c:v>
                </c:pt>
                <c:pt idx="161">
                  <c:v>52.66</c:v>
                </c:pt>
                <c:pt idx="162">
                  <c:v>54.73</c:v>
                </c:pt>
                <c:pt idx="163">
                  <c:v>64.06</c:v>
                </c:pt>
                <c:pt idx="164">
                  <c:v>57.89</c:v>
                </c:pt>
                <c:pt idx="165">
                  <c:v>58.34</c:v>
                </c:pt>
                <c:pt idx="166">
                  <c:v>57.29</c:v>
                </c:pt>
                <c:pt idx="167">
                  <c:v>52.23</c:v>
                </c:pt>
                <c:pt idx="168">
                  <c:v>68.06</c:v>
                </c:pt>
                <c:pt idx="169">
                  <c:v>66.5</c:v>
                </c:pt>
                <c:pt idx="170">
                  <c:v>66.790000000000006</c:v>
                </c:pt>
                <c:pt idx="171">
                  <c:v>60.08</c:v>
                </c:pt>
                <c:pt idx="172">
                  <c:v>54.31</c:v>
                </c:pt>
                <c:pt idx="173">
                  <c:v>56.25</c:v>
                </c:pt>
                <c:pt idx="174">
                  <c:v>59.38</c:v>
                </c:pt>
                <c:pt idx="175">
                  <c:v>61.5</c:v>
                </c:pt>
                <c:pt idx="176">
                  <c:v>57.87</c:v>
                </c:pt>
                <c:pt idx="177">
                  <c:v>53.98</c:v>
                </c:pt>
                <c:pt idx="178">
                  <c:v>55.57</c:v>
                </c:pt>
                <c:pt idx="179">
                  <c:v>54.69</c:v>
                </c:pt>
                <c:pt idx="180">
                  <c:v>58.91</c:v>
                </c:pt>
                <c:pt idx="181">
                  <c:v>62.07</c:v>
                </c:pt>
                <c:pt idx="182">
                  <c:v>66.34</c:v>
                </c:pt>
                <c:pt idx="183">
                  <c:v>67.66</c:v>
                </c:pt>
                <c:pt idx="184">
                  <c:v>64.510000000000005</c:v>
                </c:pt>
                <c:pt idx="185">
                  <c:v>64.94</c:v>
                </c:pt>
                <c:pt idx="186">
                  <c:v>67.33</c:v>
                </c:pt>
                <c:pt idx="187">
                  <c:v>67.75</c:v>
                </c:pt>
                <c:pt idx="188">
                  <c:v>63.93</c:v>
                </c:pt>
                <c:pt idx="189">
                  <c:v>65.13</c:v>
                </c:pt>
                <c:pt idx="190">
                  <c:v>65.02</c:v>
                </c:pt>
                <c:pt idx="191">
                  <c:v>66.27</c:v>
                </c:pt>
                <c:pt idx="192">
                  <c:v>65.19</c:v>
                </c:pt>
                <c:pt idx="193">
                  <c:v>67.83</c:v>
                </c:pt>
                <c:pt idx="194">
                  <c:v>70</c:v>
                </c:pt>
                <c:pt idx="195">
                  <c:v>71.59</c:v>
                </c:pt>
                <c:pt idx="196">
                  <c:v>68.91</c:v>
                </c:pt>
                <c:pt idx="197">
                  <c:v>61.12</c:v>
                </c:pt>
                <c:pt idx="198">
                  <c:v>56.15</c:v>
                </c:pt>
                <c:pt idx="199">
                  <c:v>51.27</c:v>
                </c:pt>
                <c:pt idx="200">
                  <c:v>46.27</c:v>
                </c:pt>
                <c:pt idx="201">
                  <c:v>44.14</c:v>
                </c:pt>
                <c:pt idx="202">
                  <c:v>39.6</c:v>
                </c:pt>
                <c:pt idx="203">
                  <c:v>41.51</c:v>
                </c:pt>
                <c:pt idx="204">
                  <c:v>51.1</c:v>
                </c:pt>
                <c:pt idx="205">
                  <c:v>55.79</c:v>
                </c:pt>
                <c:pt idx="206">
                  <c:v>54.07</c:v>
                </c:pt>
                <c:pt idx="207">
                  <c:v>58.27</c:v>
                </c:pt>
                <c:pt idx="208">
                  <c:v>49.81</c:v>
                </c:pt>
                <c:pt idx="209">
                  <c:v>45.86</c:v>
                </c:pt>
                <c:pt idx="210">
                  <c:v>50.03</c:v>
                </c:pt>
                <c:pt idx="211">
                  <c:v>45.89</c:v>
                </c:pt>
                <c:pt idx="212">
                  <c:v>41.94</c:v>
                </c:pt>
                <c:pt idx="213">
                  <c:v>41.89</c:v>
                </c:pt>
                <c:pt idx="214">
                  <c:v>42.13</c:v>
                </c:pt>
                <c:pt idx="215">
                  <c:v>42.35</c:v>
                </c:pt>
                <c:pt idx="216">
                  <c:v>40.880000000000003</c:v>
                </c:pt>
                <c:pt idx="217">
                  <c:v>41.7</c:v>
                </c:pt>
                <c:pt idx="218">
                  <c:v>39.450000000000003</c:v>
                </c:pt>
                <c:pt idx="219">
                  <c:v>38.65</c:v>
                </c:pt>
                <c:pt idx="220">
                  <c:v>33.130000000000003</c:v>
                </c:pt>
                <c:pt idx="221">
                  <c:v>30.59</c:v>
                </c:pt>
                <c:pt idx="222">
                  <c:v>29.34</c:v>
                </c:pt>
                <c:pt idx="223">
                  <c:v>28.02</c:v>
                </c:pt>
                <c:pt idx="224">
                  <c:v>28.61</c:v>
                </c:pt>
                <c:pt idx="225">
                  <c:v>32.299999999999997</c:v>
                </c:pt>
                <c:pt idx="226">
                  <c:v>34.71</c:v>
                </c:pt>
                <c:pt idx="227">
                  <c:v>36.619999999999997</c:v>
                </c:pt>
                <c:pt idx="228">
                  <c:v>32.049999999999997</c:v>
                </c:pt>
                <c:pt idx="229">
                  <c:v>41</c:v>
                </c:pt>
                <c:pt idx="230">
                  <c:v>50.92</c:v>
                </c:pt>
                <c:pt idx="231">
                  <c:v>49.5</c:v>
                </c:pt>
                <c:pt idx="232">
                  <c:v>53.63</c:v>
                </c:pt>
                <c:pt idx="233">
                  <c:v>55.19</c:v>
                </c:pt>
                <c:pt idx="234">
                  <c:v>43.5</c:v>
                </c:pt>
                <c:pt idx="235">
                  <c:v>39.65</c:v>
                </c:pt>
                <c:pt idx="236">
                  <c:v>38.159999999999997</c:v>
                </c:pt>
                <c:pt idx="237">
                  <c:v>37.1</c:v>
                </c:pt>
                <c:pt idx="238">
                  <c:v>36.200000000000003</c:v>
                </c:pt>
                <c:pt idx="239">
                  <c:v>39.5</c:v>
                </c:pt>
                <c:pt idx="240">
                  <c:v>44.91</c:v>
                </c:pt>
                <c:pt idx="241">
                  <c:v>47.32</c:v>
                </c:pt>
                <c:pt idx="242">
                  <c:v>50.38</c:v>
                </c:pt>
                <c:pt idx="243">
                  <c:v>56.7</c:v>
                </c:pt>
                <c:pt idx="244">
                  <c:v>56.43</c:v>
                </c:pt>
                <c:pt idx="245">
                  <c:v>48.95</c:v>
                </c:pt>
                <c:pt idx="246">
                  <c:v>46.67</c:v>
                </c:pt>
                <c:pt idx="247">
                  <c:v>47.36</c:v>
                </c:pt>
                <c:pt idx="248">
                  <c:v>53.09</c:v>
                </c:pt>
                <c:pt idx="249">
                  <c:v>57.56</c:v>
                </c:pt>
                <c:pt idx="250">
                  <c:v>55.24</c:v>
                </c:pt>
                <c:pt idx="251">
                  <c:v>58.55</c:v>
                </c:pt>
                <c:pt idx="252">
                  <c:v>67.790000000000006</c:v>
                </c:pt>
                <c:pt idx="253">
                  <c:v>75.06</c:v>
                </c:pt>
                <c:pt idx="254">
                  <c:v>68.180000000000007</c:v>
                </c:pt>
                <c:pt idx="255">
                  <c:v>67.540000000000006</c:v>
                </c:pt>
                <c:pt idx="256">
                  <c:v>61.07</c:v>
                </c:pt>
                <c:pt idx="257">
                  <c:v>51.52</c:v>
                </c:pt>
                <c:pt idx="258">
                  <c:v>44.11</c:v>
                </c:pt>
                <c:pt idx="259">
                  <c:v>34.61</c:v>
                </c:pt>
                <c:pt idx="260">
                  <c:v>33.659999999999997</c:v>
                </c:pt>
                <c:pt idx="261">
                  <c:v>27.57</c:v>
                </c:pt>
                <c:pt idx="262">
                  <c:v>25.65</c:v>
                </c:pt>
                <c:pt idx="263">
                  <c:v>29.76</c:v>
                </c:pt>
                <c:pt idx="264">
                  <c:v>33.03</c:v>
                </c:pt>
                <c:pt idx="265">
                  <c:v>43.18</c:v>
                </c:pt>
                <c:pt idx="266">
                  <c:v>42.64</c:v>
                </c:pt>
                <c:pt idx="267">
                  <c:v>42.76</c:v>
                </c:pt>
                <c:pt idx="268">
                  <c:v>31.07</c:v>
                </c:pt>
                <c:pt idx="269">
                  <c:v>24.18</c:v>
                </c:pt>
                <c:pt idx="270">
                  <c:v>21.7</c:v>
                </c:pt>
                <c:pt idx="271">
                  <c:v>16.329999999999998</c:v>
                </c:pt>
                <c:pt idx="272">
                  <c:v>13.87</c:v>
                </c:pt>
                <c:pt idx="273">
                  <c:v>9.6300000000000008</c:v>
                </c:pt>
                <c:pt idx="274">
                  <c:v>16.22</c:v>
                </c:pt>
                <c:pt idx="275">
                  <c:v>15.64</c:v>
                </c:pt>
                <c:pt idx="276">
                  <c:v>28.95</c:v>
                </c:pt>
                <c:pt idx="277">
                  <c:v>37</c:v>
                </c:pt>
                <c:pt idx="278">
                  <c:v>41.5</c:v>
                </c:pt>
                <c:pt idx="279">
                  <c:v>43.67</c:v>
                </c:pt>
                <c:pt idx="280">
                  <c:v>56.4</c:v>
                </c:pt>
                <c:pt idx="281">
                  <c:v>53.15</c:v>
                </c:pt>
                <c:pt idx="282">
                  <c:v>39.79</c:v>
                </c:pt>
                <c:pt idx="283">
                  <c:v>46.8</c:v>
                </c:pt>
                <c:pt idx="284">
                  <c:v>60.24</c:v>
                </c:pt>
                <c:pt idx="285">
                  <c:v>60.68</c:v>
                </c:pt>
                <c:pt idx="286">
                  <c:v>85.87</c:v>
                </c:pt>
                <c:pt idx="287">
                  <c:v>103.75</c:v>
                </c:pt>
                <c:pt idx="288">
                  <c:v>127.71</c:v>
                </c:pt>
                <c:pt idx="289">
                  <c:v>251.18</c:v>
                </c:pt>
                <c:pt idx="290">
                  <c:v>165.98</c:v>
                </c:pt>
                <c:pt idx="291">
                  <c:v>238.31</c:v>
                </c:pt>
                <c:pt idx="292">
                  <c:v>170.64</c:v>
                </c:pt>
                <c:pt idx="293">
                  <c:v>203.08</c:v>
                </c:pt>
                <c:pt idx="294">
                  <c:v>237.78</c:v>
                </c:pt>
                <c:pt idx="295">
                  <c:v>299.32</c:v>
                </c:pt>
                <c:pt idx="296">
                  <c:v>163.68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ED-C041-892B-BD4589B334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2447968"/>
        <c:axId val="302239567"/>
      </c:lineChart>
      <c:lineChart>
        <c:grouping val="standard"/>
        <c:varyColors val="0"/>
        <c:ser>
          <c:idx val="3"/>
          <c:order val="1"/>
          <c:tx>
            <c:v>Vol (%)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volatility!$A$9:$A$305</c:f>
              <c:numCache>
                <c:formatCode>m/d/yy</c:formatCode>
                <c:ptCount val="297"/>
                <c:pt idx="0">
                  <c:v>35671</c:v>
                </c:pt>
                <c:pt idx="1">
                  <c:v>35703</c:v>
                </c:pt>
                <c:pt idx="2">
                  <c:v>35734</c:v>
                </c:pt>
                <c:pt idx="3">
                  <c:v>35762</c:v>
                </c:pt>
                <c:pt idx="4">
                  <c:v>35795</c:v>
                </c:pt>
                <c:pt idx="5">
                  <c:v>35825</c:v>
                </c:pt>
                <c:pt idx="6">
                  <c:v>35853</c:v>
                </c:pt>
                <c:pt idx="7">
                  <c:v>35885</c:v>
                </c:pt>
                <c:pt idx="8">
                  <c:v>35915</c:v>
                </c:pt>
                <c:pt idx="9">
                  <c:v>35944</c:v>
                </c:pt>
                <c:pt idx="10">
                  <c:v>35976</c:v>
                </c:pt>
                <c:pt idx="11">
                  <c:v>36007</c:v>
                </c:pt>
                <c:pt idx="12">
                  <c:v>36038</c:v>
                </c:pt>
                <c:pt idx="13">
                  <c:v>36068</c:v>
                </c:pt>
                <c:pt idx="14">
                  <c:v>36098</c:v>
                </c:pt>
                <c:pt idx="15">
                  <c:v>36129</c:v>
                </c:pt>
                <c:pt idx="16">
                  <c:v>36160</c:v>
                </c:pt>
                <c:pt idx="17">
                  <c:v>36189</c:v>
                </c:pt>
                <c:pt idx="18">
                  <c:v>36217</c:v>
                </c:pt>
                <c:pt idx="19">
                  <c:v>36250</c:v>
                </c:pt>
                <c:pt idx="20">
                  <c:v>36280</c:v>
                </c:pt>
                <c:pt idx="21">
                  <c:v>36311</c:v>
                </c:pt>
                <c:pt idx="22">
                  <c:v>36341</c:v>
                </c:pt>
                <c:pt idx="23">
                  <c:v>36371</c:v>
                </c:pt>
                <c:pt idx="24">
                  <c:v>36403</c:v>
                </c:pt>
                <c:pt idx="25">
                  <c:v>36433</c:v>
                </c:pt>
                <c:pt idx="26">
                  <c:v>36462</c:v>
                </c:pt>
                <c:pt idx="27">
                  <c:v>36494</c:v>
                </c:pt>
                <c:pt idx="28">
                  <c:v>36525</c:v>
                </c:pt>
                <c:pt idx="29">
                  <c:v>36556</c:v>
                </c:pt>
                <c:pt idx="30">
                  <c:v>36585</c:v>
                </c:pt>
                <c:pt idx="31">
                  <c:v>36616</c:v>
                </c:pt>
                <c:pt idx="32">
                  <c:v>36644</c:v>
                </c:pt>
                <c:pt idx="33">
                  <c:v>36677</c:v>
                </c:pt>
                <c:pt idx="34">
                  <c:v>36707</c:v>
                </c:pt>
                <c:pt idx="35">
                  <c:v>36738</c:v>
                </c:pt>
                <c:pt idx="36">
                  <c:v>36769</c:v>
                </c:pt>
                <c:pt idx="37">
                  <c:v>36798</c:v>
                </c:pt>
                <c:pt idx="38">
                  <c:v>36830</c:v>
                </c:pt>
                <c:pt idx="39">
                  <c:v>36860</c:v>
                </c:pt>
                <c:pt idx="40">
                  <c:v>36889</c:v>
                </c:pt>
                <c:pt idx="41">
                  <c:v>36922</c:v>
                </c:pt>
                <c:pt idx="42">
                  <c:v>36950</c:v>
                </c:pt>
                <c:pt idx="43">
                  <c:v>36980</c:v>
                </c:pt>
                <c:pt idx="44">
                  <c:v>37011</c:v>
                </c:pt>
                <c:pt idx="45">
                  <c:v>37042</c:v>
                </c:pt>
                <c:pt idx="46">
                  <c:v>37071</c:v>
                </c:pt>
                <c:pt idx="47">
                  <c:v>37103</c:v>
                </c:pt>
                <c:pt idx="48">
                  <c:v>37134</c:v>
                </c:pt>
                <c:pt idx="49">
                  <c:v>37162</c:v>
                </c:pt>
                <c:pt idx="50">
                  <c:v>37195</c:v>
                </c:pt>
                <c:pt idx="51">
                  <c:v>37225</c:v>
                </c:pt>
                <c:pt idx="52">
                  <c:v>37256</c:v>
                </c:pt>
                <c:pt idx="53">
                  <c:v>37287</c:v>
                </c:pt>
                <c:pt idx="54">
                  <c:v>37315</c:v>
                </c:pt>
                <c:pt idx="55">
                  <c:v>37344</c:v>
                </c:pt>
                <c:pt idx="56">
                  <c:v>37376</c:v>
                </c:pt>
                <c:pt idx="57">
                  <c:v>37407</c:v>
                </c:pt>
                <c:pt idx="58">
                  <c:v>37435</c:v>
                </c:pt>
                <c:pt idx="59">
                  <c:v>37468</c:v>
                </c:pt>
                <c:pt idx="60">
                  <c:v>37498</c:v>
                </c:pt>
                <c:pt idx="61">
                  <c:v>37529</c:v>
                </c:pt>
                <c:pt idx="62">
                  <c:v>37560</c:v>
                </c:pt>
                <c:pt idx="63">
                  <c:v>37589</c:v>
                </c:pt>
                <c:pt idx="64">
                  <c:v>37621</c:v>
                </c:pt>
                <c:pt idx="65">
                  <c:v>37652</c:v>
                </c:pt>
                <c:pt idx="66">
                  <c:v>37680</c:v>
                </c:pt>
                <c:pt idx="67">
                  <c:v>37711</c:v>
                </c:pt>
                <c:pt idx="68">
                  <c:v>37741</c:v>
                </c:pt>
                <c:pt idx="69">
                  <c:v>37771</c:v>
                </c:pt>
                <c:pt idx="70">
                  <c:v>37802</c:v>
                </c:pt>
                <c:pt idx="71">
                  <c:v>37833</c:v>
                </c:pt>
                <c:pt idx="72">
                  <c:v>37862</c:v>
                </c:pt>
                <c:pt idx="73">
                  <c:v>37894</c:v>
                </c:pt>
                <c:pt idx="74">
                  <c:v>37925</c:v>
                </c:pt>
                <c:pt idx="75">
                  <c:v>37953</c:v>
                </c:pt>
                <c:pt idx="76">
                  <c:v>37986</c:v>
                </c:pt>
                <c:pt idx="77">
                  <c:v>38016</c:v>
                </c:pt>
                <c:pt idx="78">
                  <c:v>38044</c:v>
                </c:pt>
                <c:pt idx="79">
                  <c:v>38077</c:v>
                </c:pt>
                <c:pt idx="80">
                  <c:v>38107</c:v>
                </c:pt>
                <c:pt idx="81">
                  <c:v>38138</c:v>
                </c:pt>
                <c:pt idx="82">
                  <c:v>38168</c:v>
                </c:pt>
                <c:pt idx="83">
                  <c:v>38198</c:v>
                </c:pt>
                <c:pt idx="84">
                  <c:v>38230</c:v>
                </c:pt>
                <c:pt idx="85">
                  <c:v>38260</c:v>
                </c:pt>
                <c:pt idx="86">
                  <c:v>38289</c:v>
                </c:pt>
                <c:pt idx="87">
                  <c:v>38321</c:v>
                </c:pt>
                <c:pt idx="88">
                  <c:v>38352</c:v>
                </c:pt>
                <c:pt idx="89">
                  <c:v>38383</c:v>
                </c:pt>
                <c:pt idx="90">
                  <c:v>38411</c:v>
                </c:pt>
                <c:pt idx="91">
                  <c:v>38442</c:v>
                </c:pt>
                <c:pt idx="92">
                  <c:v>38471</c:v>
                </c:pt>
                <c:pt idx="93">
                  <c:v>38503</c:v>
                </c:pt>
                <c:pt idx="94">
                  <c:v>38533</c:v>
                </c:pt>
                <c:pt idx="95">
                  <c:v>38562</c:v>
                </c:pt>
                <c:pt idx="96">
                  <c:v>38595</c:v>
                </c:pt>
                <c:pt idx="97">
                  <c:v>38625</c:v>
                </c:pt>
                <c:pt idx="98">
                  <c:v>38656</c:v>
                </c:pt>
                <c:pt idx="99">
                  <c:v>38686</c:v>
                </c:pt>
                <c:pt idx="100">
                  <c:v>38716</c:v>
                </c:pt>
                <c:pt idx="101">
                  <c:v>38748</c:v>
                </c:pt>
                <c:pt idx="102">
                  <c:v>38776</c:v>
                </c:pt>
                <c:pt idx="103">
                  <c:v>38807</c:v>
                </c:pt>
                <c:pt idx="104">
                  <c:v>38835</c:v>
                </c:pt>
                <c:pt idx="105">
                  <c:v>38868</c:v>
                </c:pt>
                <c:pt idx="106">
                  <c:v>38898</c:v>
                </c:pt>
                <c:pt idx="107">
                  <c:v>38929</c:v>
                </c:pt>
                <c:pt idx="108">
                  <c:v>38960</c:v>
                </c:pt>
                <c:pt idx="109">
                  <c:v>38989</c:v>
                </c:pt>
                <c:pt idx="110">
                  <c:v>39021</c:v>
                </c:pt>
                <c:pt idx="111">
                  <c:v>39051</c:v>
                </c:pt>
                <c:pt idx="112">
                  <c:v>39080</c:v>
                </c:pt>
                <c:pt idx="113">
                  <c:v>39113</c:v>
                </c:pt>
                <c:pt idx="114">
                  <c:v>39141</c:v>
                </c:pt>
                <c:pt idx="115">
                  <c:v>39171</c:v>
                </c:pt>
                <c:pt idx="116">
                  <c:v>39202</c:v>
                </c:pt>
                <c:pt idx="117">
                  <c:v>39233</c:v>
                </c:pt>
                <c:pt idx="118">
                  <c:v>39262</c:v>
                </c:pt>
                <c:pt idx="119">
                  <c:v>39294</c:v>
                </c:pt>
                <c:pt idx="120">
                  <c:v>39325</c:v>
                </c:pt>
                <c:pt idx="121">
                  <c:v>39353</c:v>
                </c:pt>
                <c:pt idx="122">
                  <c:v>39386</c:v>
                </c:pt>
                <c:pt idx="123">
                  <c:v>39416</c:v>
                </c:pt>
                <c:pt idx="124">
                  <c:v>39447</c:v>
                </c:pt>
                <c:pt idx="125">
                  <c:v>39478</c:v>
                </c:pt>
                <c:pt idx="126">
                  <c:v>39507</c:v>
                </c:pt>
                <c:pt idx="127">
                  <c:v>39538</c:v>
                </c:pt>
                <c:pt idx="128">
                  <c:v>39568</c:v>
                </c:pt>
                <c:pt idx="129">
                  <c:v>39598</c:v>
                </c:pt>
                <c:pt idx="130">
                  <c:v>39629</c:v>
                </c:pt>
                <c:pt idx="131">
                  <c:v>39660</c:v>
                </c:pt>
                <c:pt idx="132">
                  <c:v>39689</c:v>
                </c:pt>
                <c:pt idx="133">
                  <c:v>39721</c:v>
                </c:pt>
                <c:pt idx="134">
                  <c:v>39752</c:v>
                </c:pt>
                <c:pt idx="135">
                  <c:v>39780</c:v>
                </c:pt>
                <c:pt idx="136">
                  <c:v>39813</c:v>
                </c:pt>
                <c:pt idx="137">
                  <c:v>39843</c:v>
                </c:pt>
                <c:pt idx="138">
                  <c:v>39871</c:v>
                </c:pt>
                <c:pt idx="139">
                  <c:v>39903</c:v>
                </c:pt>
                <c:pt idx="140">
                  <c:v>39933</c:v>
                </c:pt>
                <c:pt idx="141">
                  <c:v>39962</c:v>
                </c:pt>
                <c:pt idx="142">
                  <c:v>39994</c:v>
                </c:pt>
                <c:pt idx="143">
                  <c:v>40025</c:v>
                </c:pt>
                <c:pt idx="144">
                  <c:v>40056</c:v>
                </c:pt>
                <c:pt idx="145">
                  <c:v>40086</c:v>
                </c:pt>
                <c:pt idx="146">
                  <c:v>40116</c:v>
                </c:pt>
                <c:pt idx="147">
                  <c:v>40147</c:v>
                </c:pt>
                <c:pt idx="148">
                  <c:v>40178</c:v>
                </c:pt>
                <c:pt idx="149">
                  <c:v>40207</c:v>
                </c:pt>
                <c:pt idx="150">
                  <c:v>40235</c:v>
                </c:pt>
                <c:pt idx="151">
                  <c:v>40268</c:v>
                </c:pt>
                <c:pt idx="152">
                  <c:v>40298</c:v>
                </c:pt>
                <c:pt idx="153">
                  <c:v>40329</c:v>
                </c:pt>
                <c:pt idx="154">
                  <c:v>40359</c:v>
                </c:pt>
                <c:pt idx="155">
                  <c:v>40389</c:v>
                </c:pt>
                <c:pt idx="156">
                  <c:v>40421</c:v>
                </c:pt>
                <c:pt idx="157">
                  <c:v>40451</c:v>
                </c:pt>
                <c:pt idx="158">
                  <c:v>40480</c:v>
                </c:pt>
                <c:pt idx="159">
                  <c:v>40512</c:v>
                </c:pt>
                <c:pt idx="160">
                  <c:v>40543</c:v>
                </c:pt>
                <c:pt idx="161">
                  <c:v>40574</c:v>
                </c:pt>
                <c:pt idx="162">
                  <c:v>40602</c:v>
                </c:pt>
                <c:pt idx="163">
                  <c:v>40633</c:v>
                </c:pt>
                <c:pt idx="164">
                  <c:v>40662</c:v>
                </c:pt>
                <c:pt idx="165">
                  <c:v>40694</c:v>
                </c:pt>
                <c:pt idx="166">
                  <c:v>40724</c:v>
                </c:pt>
                <c:pt idx="167">
                  <c:v>40753</c:v>
                </c:pt>
                <c:pt idx="168">
                  <c:v>40786</c:v>
                </c:pt>
                <c:pt idx="169">
                  <c:v>40816</c:v>
                </c:pt>
                <c:pt idx="170">
                  <c:v>40847</c:v>
                </c:pt>
                <c:pt idx="171">
                  <c:v>40877</c:v>
                </c:pt>
                <c:pt idx="172">
                  <c:v>40907</c:v>
                </c:pt>
                <c:pt idx="173">
                  <c:v>40939</c:v>
                </c:pt>
                <c:pt idx="174">
                  <c:v>40968</c:v>
                </c:pt>
                <c:pt idx="175">
                  <c:v>40998</c:v>
                </c:pt>
                <c:pt idx="176">
                  <c:v>41029</c:v>
                </c:pt>
                <c:pt idx="177">
                  <c:v>41060</c:v>
                </c:pt>
                <c:pt idx="178">
                  <c:v>41089</c:v>
                </c:pt>
                <c:pt idx="179">
                  <c:v>41121</c:v>
                </c:pt>
                <c:pt idx="180">
                  <c:v>41152</c:v>
                </c:pt>
                <c:pt idx="181">
                  <c:v>41180</c:v>
                </c:pt>
                <c:pt idx="182">
                  <c:v>41213</c:v>
                </c:pt>
                <c:pt idx="183">
                  <c:v>41243</c:v>
                </c:pt>
                <c:pt idx="184">
                  <c:v>41274</c:v>
                </c:pt>
                <c:pt idx="185">
                  <c:v>41305</c:v>
                </c:pt>
                <c:pt idx="186">
                  <c:v>41333</c:v>
                </c:pt>
                <c:pt idx="187">
                  <c:v>41362</c:v>
                </c:pt>
                <c:pt idx="188">
                  <c:v>41394</c:v>
                </c:pt>
                <c:pt idx="189">
                  <c:v>41425</c:v>
                </c:pt>
                <c:pt idx="190">
                  <c:v>41453</c:v>
                </c:pt>
                <c:pt idx="191">
                  <c:v>41486</c:v>
                </c:pt>
                <c:pt idx="192">
                  <c:v>41516</c:v>
                </c:pt>
                <c:pt idx="193">
                  <c:v>41547</c:v>
                </c:pt>
                <c:pt idx="194">
                  <c:v>41578</c:v>
                </c:pt>
                <c:pt idx="195">
                  <c:v>41607</c:v>
                </c:pt>
                <c:pt idx="196">
                  <c:v>41639</c:v>
                </c:pt>
                <c:pt idx="197">
                  <c:v>41670</c:v>
                </c:pt>
                <c:pt idx="198">
                  <c:v>41698</c:v>
                </c:pt>
                <c:pt idx="199">
                  <c:v>41729</c:v>
                </c:pt>
                <c:pt idx="200">
                  <c:v>41759</c:v>
                </c:pt>
                <c:pt idx="201">
                  <c:v>41789</c:v>
                </c:pt>
                <c:pt idx="202">
                  <c:v>41820</c:v>
                </c:pt>
                <c:pt idx="203">
                  <c:v>41851</c:v>
                </c:pt>
                <c:pt idx="204">
                  <c:v>41880</c:v>
                </c:pt>
                <c:pt idx="205">
                  <c:v>41912</c:v>
                </c:pt>
                <c:pt idx="206">
                  <c:v>41943</c:v>
                </c:pt>
                <c:pt idx="207">
                  <c:v>41971</c:v>
                </c:pt>
                <c:pt idx="208">
                  <c:v>42004</c:v>
                </c:pt>
                <c:pt idx="209">
                  <c:v>42034</c:v>
                </c:pt>
                <c:pt idx="210">
                  <c:v>42062</c:v>
                </c:pt>
                <c:pt idx="211">
                  <c:v>42094</c:v>
                </c:pt>
                <c:pt idx="212">
                  <c:v>42124</c:v>
                </c:pt>
                <c:pt idx="213">
                  <c:v>42153</c:v>
                </c:pt>
                <c:pt idx="214">
                  <c:v>42185</c:v>
                </c:pt>
                <c:pt idx="215">
                  <c:v>42216</c:v>
                </c:pt>
                <c:pt idx="216">
                  <c:v>42247</c:v>
                </c:pt>
                <c:pt idx="217">
                  <c:v>42277</c:v>
                </c:pt>
                <c:pt idx="218">
                  <c:v>42307</c:v>
                </c:pt>
                <c:pt idx="219">
                  <c:v>42338</c:v>
                </c:pt>
                <c:pt idx="220">
                  <c:v>42369</c:v>
                </c:pt>
                <c:pt idx="221">
                  <c:v>42398</c:v>
                </c:pt>
                <c:pt idx="222">
                  <c:v>42429</c:v>
                </c:pt>
                <c:pt idx="223">
                  <c:v>42460</c:v>
                </c:pt>
                <c:pt idx="224">
                  <c:v>42489</c:v>
                </c:pt>
                <c:pt idx="225">
                  <c:v>42521</c:v>
                </c:pt>
                <c:pt idx="226">
                  <c:v>42551</c:v>
                </c:pt>
                <c:pt idx="227">
                  <c:v>42580</c:v>
                </c:pt>
                <c:pt idx="228">
                  <c:v>42613</c:v>
                </c:pt>
                <c:pt idx="229">
                  <c:v>42643</c:v>
                </c:pt>
                <c:pt idx="230">
                  <c:v>42674</c:v>
                </c:pt>
                <c:pt idx="231">
                  <c:v>42704</c:v>
                </c:pt>
                <c:pt idx="232">
                  <c:v>42734</c:v>
                </c:pt>
                <c:pt idx="233">
                  <c:v>42766</c:v>
                </c:pt>
                <c:pt idx="234">
                  <c:v>42794</c:v>
                </c:pt>
                <c:pt idx="235">
                  <c:v>42825</c:v>
                </c:pt>
                <c:pt idx="236">
                  <c:v>42853</c:v>
                </c:pt>
                <c:pt idx="237">
                  <c:v>42886</c:v>
                </c:pt>
                <c:pt idx="238">
                  <c:v>42916</c:v>
                </c:pt>
                <c:pt idx="239">
                  <c:v>42947</c:v>
                </c:pt>
                <c:pt idx="240">
                  <c:v>42978</c:v>
                </c:pt>
                <c:pt idx="241">
                  <c:v>43007</c:v>
                </c:pt>
                <c:pt idx="242">
                  <c:v>43039</c:v>
                </c:pt>
                <c:pt idx="243">
                  <c:v>43069</c:v>
                </c:pt>
                <c:pt idx="244">
                  <c:v>43098</c:v>
                </c:pt>
                <c:pt idx="245">
                  <c:v>43131</c:v>
                </c:pt>
                <c:pt idx="246">
                  <c:v>43159</c:v>
                </c:pt>
                <c:pt idx="247">
                  <c:v>43189</c:v>
                </c:pt>
                <c:pt idx="248">
                  <c:v>43220</c:v>
                </c:pt>
                <c:pt idx="249">
                  <c:v>43251</c:v>
                </c:pt>
                <c:pt idx="250">
                  <c:v>43280</c:v>
                </c:pt>
                <c:pt idx="251">
                  <c:v>43312</c:v>
                </c:pt>
                <c:pt idx="252">
                  <c:v>43343</c:v>
                </c:pt>
                <c:pt idx="253">
                  <c:v>43371</c:v>
                </c:pt>
                <c:pt idx="254">
                  <c:v>43404</c:v>
                </c:pt>
                <c:pt idx="255">
                  <c:v>43434</c:v>
                </c:pt>
                <c:pt idx="256">
                  <c:v>43465</c:v>
                </c:pt>
                <c:pt idx="257">
                  <c:v>43496</c:v>
                </c:pt>
                <c:pt idx="258">
                  <c:v>43524</c:v>
                </c:pt>
                <c:pt idx="259">
                  <c:v>43553</c:v>
                </c:pt>
                <c:pt idx="260">
                  <c:v>43585</c:v>
                </c:pt>
                <c:pt idx="261">
                  <c:v>43616</c:v>
                </c:pt>
                <c:pt idx="262">
                  <c:v>43644</c:v>
                </c:pt>
                <c:pt idx="263">
                  <c:v>43677</c:v>
                </c:pt>
                <c:pt idx="264">
                  <c:v>43707</c:v>
                </c:pt>
                <c:pt idx="265">
                  <c:v>43738</c:v>
                </c:pt>
                <c:pt idx="266">
                  <c:v>43769</c:v>
                </c:pt>
                <c:pt idx="267">
                  <c:v>43798</c:v>
                </c:pt>
                <c:pt idx="268">
                  <c:v>43830</c:v>
                </c:pt>
                <c:pt idx="269">
                  <c:v>43861</c:v>
                </c:pt>
                <c:pt idx="270">
                  <c:v>43889</c:v>
                </c:pt>
                <c:pt idx="271">
                  <c:v>43921</c:v>
                </c:pt>
                <c:pt idx="272">
                  <c:v>43951</c:v>
                </c:pt>
                <c:pt idx="273">
                  <c:v>43980</c:v>
                </c:pt>
                <c:pt idx="274">
                  <c:v>44012</c:v>
                </c:pt>
                <c:pt idx="275">
                  <c:v>44043</c:v>
                </c:pt>
                <c:pt idx="276">
                  <c:v>44074</c:v>
                </c:pt>
                <c:pt idx="277">
                  <c:v>44104</c:v>
                </c:pt>
                <c:pt idx="278">
                  <c:v>44134</c:v>
                </c:pt>
                <c:pt idx="279">
                  <c:v>44165</c:v>
                </c:pt>
                <c:pt idx="280">
                  <c:v>44196</c:v>
                </c:pt>
                <c:pt idx="281">
                  <c:v>44225</c:v>
                </c:pt>
                <c:pt idx="282">
                  <c:v>44253</c:v>
                </c:pt>
                <c:pt idx="283">
                  <c:v>44286</c:v>
                </c:pt>
                <c:pt idx="284">
                  <c:v>44316</c:v>
                </c:pt>
                <c:pt idx="285">
                  <c:v>44347</c:v>
                </c:pt>
                <c:pt idx="286">
                  <c:v>44377</c:v>
                </c:pt>
                <c:pt idx="287">
                  <c:v>44407</c:v>
                </c:pt>
                <c:pt idx="288">
                  <c:v>44439</c:v>
                </c:pt>
                <c:pt idx="289">
                  <c:v>44469</c:v>
                </c:pt>
                <c:pt idx="290">
                  <c:v>44498</c:v>
                </c:pt>
                <c:pt idx="291">
                  <c:v>44530</c:v>
                </c:pt>
                <c:pt idx="292">
                  <c:v>44561</c:v>
                </c:pt>
                <c:pt idx="293">
                  <c:v>44592</c:v>
                </c:pt>
                <c:pt idx="294">
                  <c:v>44620</c:v>
                </c:pt>
                <c:pt idx="295">
                  <c:v>44651</c:v>
                </c:pt>
                <c:pt idx="296">
                  <c:v>44680</c:v>
                </c:pt>
              </c:numCache>
            </c:numRef>
          </c:cat>
          <c:val>
            <c:numRef>
              <c:f>volatility!$E$9:$E$305</c:f>
              <c:numCache>
                <c:formatCode>0.00</c:formatCode>
                <c:ptCount val="297"/>
                <c:pt idx="0">
                  <c:v>9.3330097834536616</c:v>
                </c:pt>
                <c:pt idx="1">
                  <c:v>4.5004721878059382</c:v>
                </c:pt>
                <c:pt idx="2">
                  <c:v>4.989135141220979</c:v>
                </c:pt>
                <c:pt idx="3">
                  <c:v>5.064589543078613</c:v>
                </c:pt>
                <c:pt idx="4">
                  <c:v>5.9481137581631174</c:v>
                </c:pt>
                <c:pt idx="5">
                  <c:v>9.5178399398589111</c:v>
                </c:pt>
                <c:pt idx="6">
                  <c:v>9.8684952729846582</c:v>
                </c:pt>
                <c:pt idx="7">
                  <c:v>9.5400986334850124</c:v>
                </c:pt>
                <c:pt idx="8">
                  <c:v>8.8106836964513988</c:v>
                </c:pt>
                <c:pt idx="9">
                  <c:v>7.5610333865187993</c:v>
                </c:pt>
                <c:pt idx="10">
                  <c:v>6.9925284361732327</c:v>
                </c:pt>
                <c:pt idx="11">
                  <c:v>7.7896940652912399</c:v>
                </c:pt>
                <c:pt idx="12">
                  <c:v>4.6457611236962988</c:v>
                </c:pt>
                <c:pt idx="13">
                  <c:v>3.7705877665444207</c:v>
                </c:pt>
                <c:pt idx="14">
                  <c:v>2.8240658215831647</c:v>
                </c:pt>
                <c:pt idx="15">
                  <c:v>2.8183470922881018</c:v>
                </c:pt>
                <c:pt idx="16">
                  <c:v>7.4820947456195528</c:v>
                </c:pt>
                <c:pt idx="17">
                  <c:v>8.7267616657305069</c:v>
                </c:pt>
                <c:pt idx="18">
                  <c:v>8.4263611272079171</c:v>
                </c:pt>
                <c:pt idx="19">
                  <c:v>7.8657357855672183</c:v>
                </c:pt>
                <c:pt idx="20">
                  <c:v>7.2051356987642494</c:v>
                </c:pt>
                <c:pt idx="21">
                  <c:v>6.7042238489837658</c:v>
                </c:pt>
                <c:pt idx="22">
                  <c:v>6.622854572617384</c:v>
                </c:pt>
                <c:pt idx="23">
                  <c:v>4.2188104990637401</c:v>
                </c:pt>
                <c:pt idx="24">
                  <c:v>2.6036535395683633</c:v>
                </c:pt>
                <c:pt idx="25">
                  <c:v>2.8974760482482824</c:v>
                </c:pt>
                <c:pt idx="26">
                  <c:v>2.9174041872868832</c:v>
                </c:pt>
                <c:pt idx="27">
                  <c:v>3.1971787722169305</c:v>
                </c:pt>
                <c:pt idx="28">
                  <c:v>3.7901895932600729</c:v>
                </c:pt>
                <c:pt idx="29">
                  <c:v>4.5816795915621507</c:v>
                </c:pt>
                <c:pt idx="30">
                  <c:v>4.3667363072736789</c:v>
                </c:pt>
                <c:pt idx="31">
                  <c:v>4.1249407888646932</c:v>
                </c:pt>
                <c:pt idx="32">
                  <c:v>4.6840675780529919</c:v>
                </c:pt>
                <c:pt idx="33">
                  <c:v>7.4740968347718582</c:v>
                </c:pt>
                <c:pt idx="34">
                  <c:v>8.5503496415090261</c:v>
                </c:pt>
                <c:pt idx="35">
                  <c:v>8.5173825358332351</c:v>
                </c:pt>
                <c:pt idx="36">
                  <c:v>8.3246201676026637</c:v>
                </c:pt>
                <c:pt idx="37">
                  <c:v>8.4602438450529611</c:v>
                </c:pt>
                <c:pt idx="38">
                  <c:v>8.197492717410686</c:v>
                </c:pt>
                <c:pt idx="39">
                  <c:v>8.2085251997784887</c:v>
                </c:pt>
                <c:pt idx="40">
                  <c:v>7.4356195092198973</c:v>
                </c:pt>
                <c:pt idx="41">
                  <c:v>6.9573243513597252</c:v>
                </c:pt>
                <c:pt idx="42">
                  <c:v>6.8054982675019096</c:v>
                </c:pt>
                <c:pt idx="43">
                  <c:v>6.505201943818502</c:v>
                </c:pt>
                <c:pt idx="44">
                  <c:v>5.7818916746662552</c:v>
                </c:pt>
                <c:pt idx="45">
                  <c:v>5.1232253436731776</c:v>
                </c:pt>
                <c:pt idx="46">
                  <c:v>3.7068883211324275</c:v>
                </c:pt>
                <c:pt idx="47">
                  <c:v>3.439993213532639</c:v>
                </c:pt>
                <c:pt idx="48">
                  <c:v>5.0389640244930085</c:v>
                </c:pt>
                <c:pt idx="49">
                  <c:v>5.4671528329500214</c:v>
                </c:pt>
                <c:pt idx="50">
                  <c:v>5.3069319246191444</c:v>
                </c:pt>
                <c:pt idx="51">
                  <c:v>5.7197218564753269</c:v>
                </c:pt>
                <c:pt idx="52">
                  <c:v>5.5368925032223011</c:v>
                </c:pt>
                <c:pt idx="53">
                  <c:v>7.1790893328705234</c:v>
                </c:pt>
                <c:pt idx="54">
                  <c:v>8.0291954026768675</c:v>
                </c:pt>
                <c:pt idx="55">
                  <c:v>7.5098078535102433</c:v>
                </c:pt>
                <c:pt idx="56">
                  <c:v>6.806981793696246</c:v>
                </c:pt>
                <c:pt idx="57">
                  <c:v>6.7429274868031923</c:v>
                </c:pt>
                <c:pt idx="58">
                  <c:v>6.3846452899759045</c:v>
                </c:pt>
                <c:pt idx="59">
                  <c:v>5.6718133748501742</c:v>
                </c:pt>
                <c:pt idx="60">
                  <c:v>7.4461697231470056</c:v>
                </c:pt>
                <c:pt idx="61">
                  <c:v>7.6557124462809574</c:v>
                </c:pt>
                <c:pt idx="62">
                  <c:v>6.6038058618094055</c:v>
                </c:pt>
                <c:pt idx="63">
                  <c:v>6.1833633863463975</c:v>
                </c:pt>
                <c:pt idx="64">
                  <c:v>6.2839732430633237</c:v>
                </c:pt>
                <c:pt idx="65">
                  <c:v>8.8895203929566566</c:v>
                </c:pt>
                <c:pt idx="66">
                  <c:v>8.6180724627037755</c:v>
                </c:pt>
                <c:pt idx="67">
                  <c:v>7.2262178211566024</c:v>
                </c:pt>
                <c:pt idx="68">
                  <c:v>5.7070796122192675</c:v>
                </c:pt>
                <c:pt idx="69">
                  <c:v>5.1223008955825682</c:v>
                </c:pt>
                <c:pt idx="70">
                  <c:v>5.143912573003063</c:v>
                </c:pt>
                <c:pt idx="71">
                  <c:v>5.1293967031542316</c:v>
                </c:pt>
                <c:pt idx="72">
                  <c:v>3.9156155240017529</c:v>
                </c:pt>
                <c:pt idx="73">
                  <c:v>5.0510819719673625</c:v>
                </c:pt>
                <c:pt idx="74">
                  <c:v>5.6825833997467434</c:v>
                </c:pt>
                <c:pt idx="75">
                  <c:v>5.0019319732220593</c:v>
                </c:pt>
                <c:pt idx="76">
                  <c:v>5.6516516272398674</c:v>
                </c:pt>
                <c:pt idx="77">
                  <c:v>9.9950382661520401</c:v>
                </c:pt>
                <c:pt idx="78">
                  <c:v>10.08222248522476</c:v>
                </c:pt>
                <c:pt idx="79">
                  <c:v>9.5900777608915</c:v>
                </c:pt>
                <c:pt idx="80">
                  <c:v>8.7347380749629799</c:v>
                </c:pt>
                <c:pt idx="81">
                  <c:v>7.2298800214164975</c:v>
                </c:pt>
                <c:pt idx="82">
                  <c:v>7.0441303866101572</c:v>
                </c:pt>
                <c:pt idx="83">
                  <c:v>7.0428604861870703</c:v>
                </c:pt>
                <c:pt idx="84">
                  <c:v>6.4498658762721552</c:v>
                </c:pt>
                <c:pt idx="85">
                  <c:v>6.910462379861217</c:v>
                </c:pt>
                <c:pt idx="86">
                  <c:v>6.5036485771937134</c:v>
                </c:pt>
                <c:pt idx="87">
                  <c:v>6.4812272043687749</c:v>
                </c:pt>
                <c:pt idx="88">
                  <c:v>8.7422078960668408</c:v>
                </c:pt>
                <c:pt idx="89">
                  <c:v>9.5553517013810367</c:v>
                </c:pt>
                <c:pt idx="90">
                  <c:v>9.3476271787824139</c:v>
                </c:pt>
                <c:pt idx="91">
                  <c:v>7.4299431587049574</c:v>
                </c:pt>
                <c:pt idx="92">
                  <c:v>5.1655302854086491</c:v>
                </c:pt>
                <c:pt idx="93">
                  <c:v>5.1236870371721768</c:v>
                </c:pt>
                <c:pt idx="94">
                  <c:v>5.1860868856718474</c:v>
                </c:pt>
                <c:pt idx="95">
                  <c:v>3.7907864868938517</c:v>
                </c:pt>
                <c:pt idx="96">
                  <c:v>2.7729917384882166</c:v>
                </c:pt>
                <c:pt idx="97">
                  <c:v>3.4411662591162608</c:v>
                </c:pt>
                <c:pt idx="98">
                  <c:v>3.7669900617814305</c:v>
                </c:pt>
                <c:pt idx="99">
                  <c:v>8.1295984418793594</c:v>
                </c:pt>
                <c:pt idx="100">
                  <c:v>10.93283521285851</c:v>
                </c:pt>
                <c:pt idx="101">
                  <c:v>13.06021300601361</c:v>
                </c:pt>
                <c:pt idx="102">
                  <c:v>14.657017403086414</c:v>
                </c:pt>
                <c:pt idx="103">
                  <c:v>14.493896724308575</c:v>
                </c:pt>
                <c:pt idx="104">
                  <c:v>14.22022139905588</c:v>
                </c:pt>
                <c:pt idx="105">
                  <c:v>13.472615887386151</c:v>
                </c:pt>
                <c:pt idx="106">
                  <c:v>6.2080415165516492</c:v>
                </c:pt>
                <c:pt idx="107">
                  <c:v>5.8098345279553927</c:v>
                </c:pt>
                <c:pt idx="108">
                  <c:v>5.9898318281550065</c:v>
                </c:pt>
                <c:pt idx="109">
                  <c:v>5.1063268797384005</c:v>
                </c:pt>
                <c:pt idx="110">
                  <c:v>4.9919613868437569</c:v>
                </c:pt>
                <c:pt idx="111">
                  <c:v>5.7924769148476143</c:v>
                </c:pt>
                <c:pt idx="112">
                  <c:v>8.8037560838491942</c:v>
                </c:pt>
                <c:pt idx="113">
                  <c:v>9.9783633760969419</c:v>
                </c:pt>
                <c:pt idx="114">
                  <c:v>10.198221411407641</c:v>
                </c:pt>
                <c:pt idx="115">
                  <c:v>9.7542424860993897</c:v>
                </c:pt>
                <c:pt idx="116">
                  <c:v>7.2452649306783146</c:v>
                </c:pt>
                <c:pt idx="117">
                  <c:v>8.9977833116957235</c:v>
                </c:pt>
                <c:pt idx="118">
                  <c:v>9.3295738644519588</c:v>
                </c:pt>
                <c:pt idx="119">
                  <c:v>9.6516016541781013</c:v>
                </c:pt>
                <c:pt idx="120">
                  <c:v>7.7192483030073715</c:v>
                </c:pt>
                <c:pt idx="121">
                  <c:v>8.7454379812639154</c:v>
                </c:pt>
                <c:pt idx="122">
                  <c:v>8.9298021002110826</c:v>
                </c:pt>
                <c:pt idx="123">
                  <c:v>7.9593190992058025</c:v>
                </c:pt>
                <c:pt idx="124">
                  <c:v>8.1376607242050056</c:v>
                </c:pt>
                <c:pt idx="125">
                  <c:v>8.3511034691905657</c:v>
                </c:pt>
                <c:pt idx="126">
                  <c:v>7.9047924457102914</c:v>
                </c:pt>
                <c:pt idx="127">
                  <c:v>7.624395216022009</c:v>
                </c:pt>
                <c:pt idx="128">
                  <c:v>4.2739059882725572</c:v>
                </c:pt>
                <c:pt idx="129">
                  <c:v>2.3525322132956261</c:v>
                </c:pt>
                <c:pt idx="130">
                  <c:v>1.8607071507180746</c:v>
                </c:pt>
                <c:pt idx="131">
                  <c:v>4.042789668025617</c:v>
                </c:pt>
                <c:pt idx="132">
                  <c:v>5.1456519551098872</c:v>
                </c:pt>
                <c:pt idx="133">
                  <c:v>5.1435501991096322</c:v>
                </c:pt>
                <c:pt idx="134">
                  <c:v>5.9102775158619059</c:v>
                </c:pt>
                <c:pt idx="135">
                  <c:v>7.2876945839545906</c:v>
                </c:pt>
                <c:pt idx="136">
                  <c:v>7.1595309254821675</c:v>
                </c:pt>
                <c:pt idx="137">
                  <c:v>6.9060454888739091</c:v>
                </c:pt>
                <c:pt idx="138">
                  <c:v>11.989077398966737</c:v>
                </c:pt>
                <c:pt idx="139">
                  <c:v>10.395391704322485</c:v>
                </c:pt>
                <c:pt idx="140">
                  <c:v>9.6242997675416238</c:v>
                </c:pt>
                <c:pt idx="141">
                  <c:v>9.6758561410817379</c:v>
                </c:pt>
                <c:pt idx="142">
                  <c:v>9.8302711028866465</c:v>
                </c:pt>
                <c:pt idx="143">
                  <c:v>9.7118420427595211</c:v>
                </c:pt>
                <c:pt idx="144">
                  <c:v>10.434444888214891</c:v>
                </c:pt>
                <c:pt idx="145">
                  <c:v>6.0896790205784566</c:v>
                </c:pt>
                <c:pt idx="146">
                  <c:v>6.3723499764712601</c:v>
                </c:pt>
                <c:pt idx="147">
                  <c:v>7.2383040522731426</c:v>
                </c:pt>
                <c:pt idx="148">
                  <c:v>7.2623794692257482</c:v>
                </c:pt>
                <c:pt idx="149">
                  <c:v>7.3845147014848633</c:v>
                </c:pt>
                <c:pt idx="150">
                  <c:v>7.9570165116223741</c:v>
                </c:pt>
                <c:pt idx="151">
                  <c:v>7.8002763401011048</c:v>
                </c:pt>
                <c:pt idx="152">
                  <c:v>7.1082993975171487</c:v>
                </c:pt>
                <c:pt idx="153">
                  <c:v>6.9748630162569851</c:v>
                </c:pt>
                <c:pt idx="154">
                  <c:v>6.3238894470734328</c:v>
                </c:pt>
                <c:pt idx="155">
                  <c:v>6.7297211259943337</c:v>
                </c:pt>
                <c:pt idx="156">
                  <c:v>6.3822932189620873</c:v>
                </c:pt>
                <c:pt idx="157">
                  <c:v>4.8908679377070117</c:v>
                </c:pt>
                <c:pt idx="158">
                  <c:v>4.5468366505307181</c:v>
                </c:pt>
                <c:pt idx="159">
                  <c:v>4.6184183049785821</c:v>
                </c:pt>
                <c:pt idx="160">
                  <c:v>4.6673473449206364</c:v>
                </c:pt>
                <c:pt idx="161">
                  <c:v>4.9704038134547917</c:v>
                </c:pt>
                <c:pt idx="162">
                  <c:v>4.2670628034756133</c:v>
                </c:pt>
                <c:pt idx="163">
                  <c:v>4.6423945448040413</c:v>
                </c:pt>
                <c:pt idx="164">
                  <c:v>5.1310490732180822</c:v>
                </c:pt>
                <c:pt idx="165">
                  <c:v>5.1288477181125582</c:v>
                </c:pt>
                <c:pt idx="166">
                  <c:v>4.77940993267514</c:v>
                </c:pt>
                <c:pt idx="167">
                  <c:v>4.4826008291526742</c:v>
                </c:pt>
                <c:pt idx="168">
                  <c:v>5.7763601839220229</c:v>
                </c:pt>
                <c:pt idx="169">
                  <c:v>5.8582814065038962</c:v>
                </c:pt>
                <c:pt idx="170">
                  <c:v>5.306817378812938</c:v>
                </c:pt>
                <c:pt idx="171">
                  <c:v>5.3364977986098152</c:v>
                </c:pt>
                <c:pt idx="172">
                  <c:v>5.612121830577613</c:v>
                </c:pt>
                <c:pt idx="173">
                  <c:v>5.6563657356508168</c:v>
                </c:pt>
                <c:pt idx="174">
                  <c:v>5.431780720448069</c:v>
                </c:pt>
                <c:pt idx="175">
                  <c:v>2.852734545499453</c:v>
                </c:pt>
                <c:pt idx="176">
                  <c:v>2.9540128086711315</c:v>
                </c:pt>
                <c:pt idx="177">
                  <c:v>3.0122776410521404</c:v>
                </c:pt>
                <c:pt idx="178">
                  <c:v>2.7527630992579248</c:v>
                </c:pt>
                <c:pt idx="179">
                  <c:v>2.1735571352701495</c:v>
                </c:pt>
                <c:pt idx="180">
                  <c:v>2.4454466457784969</c:v>
                </c:pt>
                <c:pt idx="181">
                  <c:v>2.4340080190054461</c:v>
                </c:pt>
                <c:pt idx="182">
                  <c:v>2.5998843118093018</c:v>
                </c:pt>
                <c:pt idx="183">
                  <c:v>2.2087593096117542</c:v>
                </c:pt>
                <c:pt idx="184">
                  <c:v>1.9343820147076731</c:v>
                </c:pt>
                <c:pt idx="185">
                  <c:v>1.956168498805879</c:v>
                </c:pt>
                <c:pt idx="186">
                  <c:v>1.8182395019298321</c:v>
                </c:pt>
                <c:pt idx="187">
                  <c:v>1.6263464448315346</c:v>
                </c:pt>
                <c:pt idx="188">
                  <c:v>1.9194318974876552</c:v>
                </c:pt>
                <c:pt idx="189">
                  <c:v>1.5573865161934981</c:v>
                </c:pt>
                <c:pt idx="190">
                  <c:v>1.4994692004465782</c:v>
                </c:pt>
                <c:pt idx="191">
                  <c:v>1.2986546770343228</c:v>
                </c:pt>
                <c:pt idx="192">
                  <c:v>1.3376748324699661</c:v>
                </c:pt>
                <c:pt idx="193">
                  <c:v>1.3683438042245355</c:v>
                </c:pt>
                <c:pt idx="194">
                  <c:v>1.4582404558940194</c:v>
                </c:pt>
                <c:pt idx="195">
                  <c:v>0.83610610518928263</c:v>
                </c:pt>
                <c:pt idx="196">
                  <c:v>1.2166189427730041</c:v>
                </c:pt>
                <c:pt idx="197">
                  <c:v>2.4442172124471786</c:v>
                </c:pt>
                <c:pt idx="198">
                  <c:v>2.6570770446755931</c:v>
                </c:pt>
                <c:pt idx="199">
                  <c:v>2.8663543989363962</c:v>
                </c:pt>
                <c:pt idx="200">
                  <c:v>2.6553409929518197</c:v>
                </c:pt>
                <c:pt idx="201">
                  <c:v>2.1115804077504197</c:v>
                </c:pt>
                <c:pt idx="202">
                  <c:v>1.3443645463190239</c:v>
                </c:pt>
                <c:pt idx="203">
                  <c:v>2.5010062283251817</c:v>
                </c:pt>
                <c:pt idx="204">
                  <c:v>5.0407733686119576</c:v>
                </c:pt>
                <c:pt idx="205">
                  <c:v>5.1971114152120332</c:v>
                </c:pt>
                <c:pt idx="206">
                  <c:v>4.9592827768690206</c:v>
                </c:pt>
                <c:pt idx="207">
                  <c:v>4.558823282520688</c:v>
                </c:pt>
                <c:pt idx="208">
                  <c:v>5.4362249381104224</c:v>
                </c:pt>
                <c:pt idx="209">
                  <c:v>5.2615434317652259</c:v>
                </c:pt>
                <c:pt idx="210">
                  <c:v>5.3637137796293164</c:v>
                </c:pt>
                <c:pt idx="211">
                  <c:v>4.3104504144996127</c:v>
                </c:pt>
                <c:pt idx="212">
                  <c:v>3.9453031518507551</c:v>
                </c:pt>
                <c:pt idx="213">
                  <c:v>3.9986071061690054</c:v>
                </c:pt>
                <c:pt idx="214">
                  <c:v>3.5272687593723226</c:v>
                </c:pt>
                <c:pt idx="215">
                  <c:v>2.8733126495445491</c:v>
                </c:pt>
                <c:pt idx="216">
                  <c:v>2.662906452608234</c:v>
                </c:pt>
                <c:pt idx="217">
                  <c:v>1.98444184872744</c:v>
                </c:pt>
                <c:pt idx="218">
                  <c:v>1.7385390137852457</c:v>
                </c:pt>
                <c:pt idx="219">
                  <c:v>1.1553882386606265</c:v>
                </c:pt>
                <c:pt idx="220">
                  <c:v>2.5744973481493325</c:v>
                </c:pt>
                <c:pt idx="221">
                  <c:v>2.5472740663480771</c:v>
                </c:pt>
                <c:pt idx="222">
                  <c:v>2.3620316317805368</c:v>
                </c:pt>
                <c:pt idx="223">
                  <c:v>2.3441322217532399</c:v>
                </c:pt>
                <c:pt idx="224">
                  <c:v>2.3538445920443669</c:v>
                </c:pt>
                <c:pt idx="225">
                  <c:v>3.7118582770880799</c:v>
                </c:pt>
                <c:pt idx="226">
                  <c:v>4.0682098264769051</c:v>
                </c:pt>
                <c:pt idx="227">
                  <c:v>3.1710247174321826</c:v>
                </c:pt>
                <c:pt idx="228">
                  <c:v>3.7408046872132776</c:v>
                </c:pt>
                <c:pt idx="229">
                  <c:v>5.2518221620830285</c:v>
                </c:pt>
                <c:pt idx="230">
                  <c:v>5.5389289795564682</c:v>
                </c:pt>
                <c:pt idx="231">
                  <c:v>5.7724928723620996</c:v>
                </c:pt>
                <c:pt idx="232">
                  <c:v>5.7153735523836753</c:v>
                </c:pt>
                <c:pt idx="233">
                  <c:v>5.7604929243369902</c:v>
                </c:pt>
                <c:pt idx="234">
                  <c:v>7.6431436159887705</c:v>
                </c:pt>
                <c:pt idx="235">
                  <c:v>7.4046871008148027</c:v>
                </c:pt>
                <c:pt idx="236">
                  <c:v>6.1665819481704967</c:v>
                </c:pt>
                <c:pt idx="237">
                  <c:v>4.3869959466005781</c:v>
                </c:pt>
                <c:pt idx="238">
                  <c:v>4.3919441505938757</c:v>
                </c:pt>
                <c:pt idx="239">
                  <c:v>4.4565087798955521</c:v>
                </c:pt>
                <c:pt idx="240">
                  <c:v>5.2031839671168267</c:v>
                </c:pt>
                <c:pt idx="241">
                  <c:v>3.4223561047940061</c:v>
                </c:pt>
                <c:pt idx="242">
                  <c:v>2.8265557105965993</c:v>
                </c:pt>
                <c:pt idx="243">
                  <c:v>2.7299949406460682</c:v>
                </c:pt>
                <c:pt idx="244">
                  <c:v>2.5206808092734305</c:v>
                </c:pt>
                <c:pt idx="245">
                  <c:v>4.041117641105731</c:v>
                </c:pt>
                <c:pt idx="246">
                  <c:v>4.1824043681267939</c:v>
                </c:pt>
                <c:pt idx="247">
                  <c:v>3.6747245363971164</c:v>
                </c:pt>
                <c:pt idx="248">
                  <c:v>4.034516435426502</c:v>
                </c:pt>
                <c:pt idx="249">
                  <c:v>4.1103096201889171</c:v>
                </c:pt>
                <c:pt idx="250">
                  <c:v>3.7152247877214308</c:v>
                </c:pt>
                <c:pt idx="251">
                  <c:v>3.8509444385587281</c:v>
                </c:pt>
                <c:pt idx="252">
                  <c:v>3.2438730361758026</c:v>
                </c:pt>
                <c:pt idx="253">
                  <c:v>2.7732749974011388</c:v>
                </c:pt>
                <c:pt idx="254">
                  <c:v>3.8349181275255146</c:v>
                </c:pt>
                <c:pt idx="255">
                  <c:v>3.7408469500863766</c:v>
                </c:pt>
                <c:pt idx="256">
                  <c:v>4.1919454201234778</c:v>
                </c:pt>
                <c:pt idx="257">
                  <c:v>5.1058433864302168</c:v>
                </c:pt>
                <c:pt idx="258">
                  <c:v>5.4038677755943541</c:v>
                </c:pt>
                <c:pt idx="259">
                  <c:v>4.9244458417587111</c:v>
                </c:pt>
                <c:pt idx="260">
                  <c:v>3.5558593949323063</c:v>
                </c:pt>
                <c:pt idx="261">
                  <c:v>3.785329722975344</c:v>
                </c:pt>
                <c:pt idx="262">
                  <c:v>3.2647727560716455</c:v>
                </c:pt>
                <c:pt idx="263">
                  <c:v>5.7709022327623405</c:v>
                </c:pt>
                <c:pt idx="264">
                  <c:v>6.4777080725846936</c:v>
                </c:pt>
                <c:pt idx="265">
                  <c:v>8.1121425648090018</c:v>
                </c:pt>
                <c:pt idx="266">
                  <c:v>6.7401328758774399</c:v>
                </c:pt>
                <c:pt idx="267">
                  <c:v>6.6762228002989019</c:v>
                </c:pt>
                <c:pt idx="268">
                  <c:v>8.1265938723206013</c:v>
                </c:pt>
                <c:pt idx="269">
                  <c:v>9.2004604602936624</c:v>
                </c:pt>
                <c:pt idx="270">
                  <c:v>8.7785166297106532</c:v>
                </c:pt>
                <c:pt idx="271">
                  <c:v>9.0140194576181081</c:v>
                </c:pt>
                <c:pt idx="272">
                  <c:v>5.6059860451161247</c:v>
                </c:pt>
                <c:pt idx="273">
                  <c:v>5.6319556414378171</c:v>
                </c:pt>
                <c:pt idx="274">
                  <c:v>13.205503893129034</c:v>
                </c:pt>
                <c:pt idx="275">
                  <c:v>12.797653293567199</c:v>
                </c:pt>
                <c:pt idx="276">
                  <c:v>16.819772950097967</c:v>
                </c:pt>
                <c:pt idx="277">
                  <c:v>16.935620176086928</c:v>
                </c:pt>
                <c:pt idx="278">
                  <c:v>15.468291463744382</c:v>
                </c:pt>
                <c:pt idx="279">
                  <c:v>14.5497751849531</c:v>
                </c:pt>
                <c:pt idx="280">
                  <c:v>10.449349487267149</c:v>
                </c:pt>
                <c:pt idx="281">
                  <c:v>10.09440236421732</c:v>
                </c:pt>
                <c:pt idx="282">
                  <c:v>12.325954628206029</c:v>
                </c:pt>
                <c:pt idx="283">
                  <c:v>8.3559290854210744</c:v>
                </c:pt>
                <c:pt idx="284">
                  <c:v>8.4038492198008665</c:v>
                </c:pt>
                <c:pt idx="285">
                  <c:v>8.4075729765619833</c:v>
                </c:pt>
                <c:pt idx="286">
                  <c:v>9.6808800826545074</c:v>
                </c:pt>
                <c:pt idx="287">
                  <c:v>9.3938474493615232</c:v>
                </c:pt>
                <c:pt idx="288">
                  <c:v>9.1038485979055324</c:v>
                </c:pt>
                <c:pt idx="289">
                  <c:v>9.0779365717655001</c:v>
                </c:pt>
                <c:pt idx="290">
                  <c:v>14.442185559803136</c:v>
                </c:pt>
                <c:pt idx="291">
                  <c:v>14.721097101041074</c:v>
                </c:pt>
                <c:pt idx="292">
                  <c:v>16.990882312515783</c:v>
                </c:pt>
                <c:pt idx="293">
                  <c:v>16.584578314147137</c:v>
                </c:pt>
                <c:pt idx="294">
                  <c:v>16.553164729871458</c:v>
                </c:pt>
                <c:pt idx="295">
                  <c:v>16.595159516581106</c:v>
                </c:pt>
                <c:pt idx="296">
                  <c:v>16.445262787962843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5ED-C041-892B-BD4589B334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2880592"/>
        <c:axId val="1761988448"/>
      </c:lineChart>
      <c:dateAx>
        <c:axId val="1762447968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239567"/>
        <c:crosses val="autoZero"/>
        <c:auto val="1"/>
        <c:lblOffset val="100"/>
        <c:baseTimeUnit val="months"/>
      </c:dateAx>
      <c:valAx>
        <c:axId val="302239567"/>
        <c:scaling>
          <c:orientation val="minMax"/>
          <c:max val="3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447968"/>
        <c:crosses val="autoZero"/>
        <c:crossBetween val="between"/>
      </c:valAx>
      <c:valAx>
        <c:axId val="1761988448"/>
        <c:scaling>
          <c:orientation val="minMax"/>
          <c:max val="22"/>
          <c:min val="0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880592"/>
        <c:crosses val="max"/>
        <c:crossBetween val="between"/>
      </c:valAx>
      <c:dateAx>
        <c:axId val="532880592"/>
        <c:scaling>
          <c:orientation val="minMax"/>
        </c:scaling>
        <c:delete val="1"/>
        <c:axPos val="b"/>
        <c:numFmt formatCode="m/d/yy" sourceLinked="1"/>
        <c:majorTickMark val="out"/>
        <c:minorTickMark val="none"/>
        <c:tickLblPos val="nextTo"/>
        <c:crossAx val="1761988448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700617</xdr:colOff>
      <xdr:row>2</xdr:row>
      <xdr:rowOff>33866</xdr:rowOff>
    </xdr:from>
    <xdr:to>
      <xdr:col>23</xdr:col>
      <xdr:colOff>176075</xdr:colOff>
      <xdr:row>42</xdr:row>
      <xdr:rowOff>10947</xdr:rowOff>
    </xdr:to>
    <xdr:graphicFrame macro="">
      <xdr:nvGraphicFramePr>
        <xdr:cNvPr id="71" name="Chart 1">
          <a:extLst>
            <a:ext uri="{FF2B5EF4-FFF2-40B4-BE49-F238E27FC236}">
              <a16:creationId xmlns:a16="http://schemas.microsoft.com/office/drawing/2014/main" id="{CA5D30FE-1E65-BA6B-3A53-431A4670A2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536465</xdr:colOff>
      <xdr:row>25</xdr:row>
      <xdr:rowOff>76638</xdr:rowOff>
    </xdr:from>
    <xdr:to>
      <xdr:col>10</xdr:col>
      <xdr:colOff>350345</xdr:colOff>
      <xdr:row>33</xdr:row>
      <xdr:rowOff>142327</xdr:rowOff>
    </xdr:to>
    <xdr:cxnSp macro="">
      <xdr:nvCxnSpPr>
        <xdr:cNvPr id="41" name="Straight Arrow Connector 6">
          <a:extLst>
            <a:ext uri="{FF2B5EF4-FFF2-40B4-BE49-F238E27FC236}">
              <a16:creationId xmlns:a16="http://schemas.microsoft.com/office/drawing/2014/main" id="{5E0CAE02-9EF4-66E9-92AB-E4CA9CA4281B}"/>
            </a:ext>
          </a:extLst>
        </xdr:cNvPr>
        <xdr:cNvCxnSpPr/>
      </xdr:nvCxnSpPr>
      <xdr:spPr>
        <a:xfrm>
          <a:off x="7707586" y="5003362"/>
          <a:ext cx="1499914" cy="1642241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94074</xdr:colOff>
      <xdr:row>33</xdr:row>
      <xdr:rowOff>156790</xdr:rowOff>
    </xdr:from>
    <xdr:to>
      <xdr:col>7</xdr:col>
      <xdr:colOff>237737</xdr:colOff>
      <xdr:row>37</xdr:row>
      <xdr:rowOff>82034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F4CA43AF-8398-464B-A9A2-E9A6B726BE70}"/>
            </a:ext>
          </a:extLst>
        </xdr:cNvPr>
        <xdr:cNvCxnSpPr/>
      </xdr:nvCxnSpPr>
      <xdr:spPr>
        <a:xfrm>
          <a:off x="5330864" y="6883086"/>
          <a:ext cx="143663" cy="740553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772600</xdr:colOff>
      <xdr:row>33</xdr:row>
      <xdr:rowOff>170848</xdr:rowOff>
    </xdr:from>
    <xdr:to>
      <xdr:col>12</xdr:col>
      <xdr:colOff>426020</xdr:colOff>
      <xdr:row>38</xdr:row>
      <xdr:rowOff>114712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F586AA12-0D34-2399-A731-8C6A3ADA7776}"/>
            </a:ext>
          </a:extLst>
        </xdr:cNvPr>
        <xdr:cNvSpPr/>
      </xdr:nvSpPr>
      <xdr:spPr>
        <a:xfrm rot="20921978">
          <a:off x="7859200" y="6876448"/>
          <a:ext cx="2955420" cy="959864"/>
        </a:xfrm>
        <a:prstGeom prst="ellips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19</xdr:col>
      <xdr:colOff>387135</xdr:colOff>
      <xdr:row>24</xdr:row>
      <xdr:rowOff>114902</xdr:rowOff>
    </xdr:from>
    <xdr:to>
      <xdr:col>19</xdr:col>
      <xdr:colOff>387135</xdr:colOff>
      <xdr:row>34</xdr:row>
      <xdr:rowOff>158197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FC79A808-AD4B-7E48-8BE6-D43B3BD55BAD}"/>
            </a:ext>
          </a:extLst>
        </xdr:cNvPr>
        <xdr:cNvCxnSpPr/>
      </xdr:nvCxnSpPr>
      <xdr:spPr>
        <a:xfrm>
          <a:off x="15543856" y="4945066"/>
          <a:ext cx="0" cy="2055863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341885</xdr:colOff>
      <xdr:row>19</xdr:row>
      <xdr:rowOff>153773</xdr:rowOff>
    </xdr:from>
    <xdr:to>
      <xdr:col>21</xdr:col>
      <xdr:colOff>230909</xdr:colOff>
      <xdr:row>35</xdr:row>
      <xdr:rowOff>187614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82329E19-DC77-EE4C-AC79-F4701C670F7D}"/>
            </a:ext>
          </a:extLst>
        </xdr:cNvPr>
        <xdr:cNvCxnSpPr/>
      </xdr:nvCxnSpPr>
      <xdr:spPr>
        <a:xfrm>
          <a:off x="16260180" y="3992637"/>
          <a:ext cx="711638" cy="3266568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635000</xdr:colOff>
      <xdr:row>15</xdr:row>
      <xdr:rowOff>57727</xdr:rowOff>
    </xdr:from>
    <xdr:to>
      <xdr:col>22</xdr:col>
      <xdr:colOff>36945</xdr:colOff>
      <xdr:row>28</xdr:row>
      <xdr:rowOff>137968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8505E143-89CB-C248-855F-C15316B530B9}"/>
            </a:ext>
          </a:extLst>
        </xdr:cNvPr>
        <xdr:cNvCxnSpPr/>
      </xdr:nvCxnSpPr>
      <xdr:spPr>
        <a:xfrm>
          <a:off x="16553295" y="3088409"/>
          <a:ext cx="1047173" cy="2706832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202046</xdr:colOff>
      <xdr:row>9</xdr:row>
      <xdr:rowOff>129886</xdr:rowOff>
    </xdr:from>
    <xdr:to>
      <xdr:col>22</xdr:col>
      <xdr:colOff>375227</xdr:colOff>
      <xdr:row>12</xdr:row>
      <xdr:rowOff>28864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115AEE44-E7AA-294F-81C2-B36CF09C0EC2}"/>
            </a:ext>
          </a:extLst>
        </xdr:cNvPr>
        <xdr:cNvCxnSpPr/>
      </xdr:nvCxnSpPr>
      <xdr:spPr>
        <a:xfrm>
          <a:off x="16942955" y="1948295"/>
          <a:ext cx="995795" cy="505114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803248</xdr:colOff>
      <xdr:row>25</xdr:row>
      <xdr:rowOff>21709</xdr:rowOff>
    </xdr:from>
    <xdr:to>
      <xdr:col>14</xdr:col>
      <xdr:colOff>81695</xdr:colOff>
      <xdr:row>30</xdr:row>
      <xdr:rowOff>81696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FC78E079-76D3-C147-9C59-91EB89396119}"/>
            </a:ext>
          </a:extLst>
        </xdr:cNvPr>
        <xdr:cNvCxnSpPr/>
      </xdr:nvCxnSpPr>
      <xdr:spPr>
        <a:xfrm>
          <a:off x="10995812" y="5177692"/>
          <a:ext cx="103404" cy="1091183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219506</xdr:colOff>
      <xdr:row>25</xdr:row>
      <xdr:rowOff>78395</xdr:rowOff>
    </xdr:from>
    <xdr:to>
      <xdr:col>11</xdr:col>
      <xdr:colOff>558309</xdr:colOff>
      <xdr:row>35</xdr:row>
      <xdr:rowOff>110435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EAE20A7A-988E-9348-A97E-F3EE7EA69F22}"/>
            </a:ext>
          </a:extLst>
        </xdr:cNvPr>
        <xdr:cNvCxnSpPr/>
      </xdr:nvCxnSpPr>
      <xdr:spPr>
        <a:xfrm>
          <a:off x="8790472" y="5139989"/>
          <a:ext cx="338803" cy="2056678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435645</xdr:colOff>
      <xdr:row>28</xdr:row>
      <xdr:rowOff>62923</xdr:rowOff>
    </xdr:from>
    <xdr:to>
      <xdr:col>12</xdr:col>
      <xdr:colOff>449601</xdr:colOff>
      <xdr:row>33</xdr:row>
      <xdr:rowOff>134387</xdr:rowOff>
    </xdr:to>
    <xdr:cxnSp macro="">
      <xdr:nvCxnSpPr>
        <xdr:cNvPr id="40" name="Straight Arrow Connector 31">
          <a:extLst>
            <a:ext uri="{FF2B5EF4-FFF2-40B4-BE49-F238E27FC236}">
              <a16:creationId xmlns:a16="http://schemas.microsoft.com/office/drawing/2014/main" id="{791229D5-5635-CD43-A056-09DBDEA690AE}"/>
            </a:ext>
          </a:extLst>
        </xdr:cNvPr>
        <xdr:cNvCxnSpPr/>
      </xdr:nvCxnSpPr>
      <xdr:spPr>
        <a:xfrm>
          <a:off x="10978835" y="5580854"/>
          <a:ext cx="13956" cy="1056809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547414</xdr:colOff>
      <xdr:row>19</xdr:row>
      <xdr:rowOff>164224</xdr:rowOff>
    </xdr:from>
    <xdr:to>
      <xdr:col>11</xdr:col>
      <xdr:colOff>788276</xdr:colOff>
      <xdr:row>28</xdr:row>
      <xdr:rowOff>87586</xdr:rowOff>
    </xdr:to>
    <xdr:cxnSp macro="">
      <xdr:nvCxnSpPr>
        <xdr:cNvPr id="36" name="Straight Arrow Connector 13">
          <a:extLst>
            <a:ext uri="{FF2B5EF4-FFF2-40B4-BE49-F238E27FC236}">
              <a16:creationId xmlns:a16="http://schemas.microsoft.com/office/drawing/2014/main" id="{4CD68E45-71DF-5943-AB8F-614C136F2973}"/>
            </a:ext>
          </a:extLst>
        </xdr:cNvPr>
        <xdr:cNvCxnSpPr/>
      </xdr:nvCxnSpPr>
      <xdr:spPr>
        <a:xfrm>
          <a:off x="10247586" y="3908534"/>
          <a:ext cx="240862" cy="1696983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578091</xdr:colOff>
      <xdr:row>30</xdr:row>
      <xdr:rowOff>11629</xdr:rowOff>
    </xdr:from>
    <xdr:to>
      <xdr:col>14</xdr:col>
      <xdr:colOff>382990</xdr:colOff>
      <xdr:row>37</xdr:row>
      <xdr:rowOff>192116</xdr:rowOff>
    </xdr:to>
    <xdr:sp macro="" textlink="">
      <xdr:nvSpPr>
        <xdr:cNvPr id="72" name="Oval 14">
          <a:extLst>
            <a:ext uri="{FF2B5EF4-FFF2-40B4-BE49-F238E27FC236}">
              <a16:creationId xmlns:a16="http://schemas.microsoft.com/office/drawing/2014/main" id="{86A0DF93-C08F-9C45-8F83-E2DD55D13C7B}"/>
            </a:ext>
          </a:extLst>
        </xdr:cNvPr>
        <xdr:cNvSpPr/>
      </xdr:nvSpPr>
      <xdr:spPr>
        <a:xfrm rot="4332965">
          <a:off x="11250987" y="6757440"/>
          <a:ext cx="1636608" cy="626019"/>
        </a:xfrm>
        <a:prstGeom prst="ellips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14</xdr:col>
      <xdr:colOff>230223</xdr:colOff>
      <xdr:row>31</xdr:row>
      <xdr:rowOff>38743</xdr:rowOff>
    </xdr:from>
    <xdr:to>
      <xdr:col>17</xdr:col>
      <xdr:colOff>611859</xdr:colOff>
      <xdr:row>37</xdr:row>
      <xdr:rowOff>6879</xdr:rowOff>
    </xdr:to>
    <xdr:sp macro="" textlink="">
      <xdr:nvSpPr>
        <xdr:cNvPr id="19" name="Oval 18">
          <a:extLst>
            <a:ext uri="{FF2B5EF4-FFF2-40B4-BE49-F238E27FC236}">
              <a16:creationId xmlns:a16="http://schemas.microsoft.com/office/drawing/2014/main" id="{AF4C8815-0781-0445-841B-FD8104A68659}"/>
            </a:ext>
          </a:extLst>
        </xdr:cNvPr>
        <xdr:cNvSpPr/>
      </xdr:nvSpPr>
      <xdr:spPr>
        <a:xfrm rot="20665978">
          <a:off x="12269823" y="6337943"/>
          <a:ext cx="2858136" cy="1187336"/>
        </a:xfrm>
        <a:prstGeom prst="ellipse">
          <a:avLst/>
        </a:prstGeom>
        <a:noFill/>
        <a:ln>
          <a:solidFill>
            <a:schemeClr val="tx1">
              <a:alpha val="34000"/>
            </a:schemeClr>
          </a:solidFill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15</xdr:col>
      <xdr:colOff>347350</xdr:colOff>
      <xdr:row>20</xdr:row>
      <xdr:rowOff>65129</xdr:rowOff>
    </xdr:from>
    <xdr:to>
      <xdr:col>15</xdr:col>
      <xdr:colOff>572198</xdr:colOff>
      <xdr:row>30</xdr:row>
      <xdr:rowOff>181428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5BDCBD16-82DC-6440-B785-31AB165ECC1A}"/>
            </a:ext>
          </a:extLst>
        </xdr:cNvPr>
        <xdr:cNvCxnSpPr/>
      </xdr:nvCxnSpPr>
      <xdr:spPr>
        <a:xfrm>
          <a:off x="13186910" y="4251942"/>
          <a:ext cx="224848" cy="2209706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739670</xdr:colOff>
      <xdr:row>21</xdr:row>
      <xdr:rowOff>43793</xdr:rowOff>
    </xdr:from>
    <xdr:to>
      <xdr:col>13</xdr:col>
      <xdr:colOff>54741</xdr:colOff>
      <xdr:row>36</xdr:row>
      <xdr:rowOff>111648</xdr:rowOff>
    </xdr:to>
    <xdr:cxnSp macro="">
      <xdr:nvCxnSpPr>
        <xdr:cNvPr id="10" name="Straight Arrow Connector 21">
          <a:extLst>
            <a:ext uri="{FF2B5EF4-FFF2-40B4-BE49-F238E27FC236}">
              <a16:creationId xmlns:a16="http://schemas.microsoft.com/office/drawing/2014/main" id="{68A82C6A-E357-A14A-90DC-08346DF3A51E}"/>
            </a:ext>
          </a:extLst>
        </xdr:cNvPr>
        <xdr:cNvCxnSpPr/>
      </xdr:nvCxnSpPr>
      <xdr:spPr>
        <a:xfrm flipH="1">
          <a:off x="11282860" y="4182241"/>
          <a:ext cx="158088" cy="3023890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275032</xdr:colOff>
      <xdr:row>15</xdr:row>
      <xdr:rowOff>193219</xdr:rowOff>
    </xdr:from>
    <xdr:to>
      <xdr:col>14</xdr:col>
      <xdr:colOff>328450</xdr:colOff>
      <xdr:row>19</xdr:row>
      <xdr:rowOff>116105</xdr:rowOff>
    </xdr:to>
    <xdr:sp macro="" textlink="">
      <xdr:nvSpPr>
        <xdr:cNvPr id="33" name="TextBox 1">
          <a:extLst>
            <a:ext uri="{FF2B5EF4-FFF2-40B4-BE49-F238E27FC236}">
              <a16:creationId xmlns:a16="http://schemas.microsoft.com/office/drawing/2014/main" id="{F1C26093-8FE5-A720-2C56-4D7D64FFA351}"/>
            </a:ext>
          </a:extLst>
        </xdr:cNvPr>
        <xdr:cNvSpPr txBox="1"/>
      </xdr:nvSpPr>
      <xdr:spPr>
        <a:xfrm>
          <a:off x="10818222" y="3149253"/>
          <a:ext cx="1739452" cy="711162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GB" sz="1100"/>
            <a:t>milder than</a:t>
          </a:r>
          <a:r>
            <a:rPr lang="en-GB" sz="1100" baseline="0"/>
            <a:t> expected winter, combined with drop in oil price in late 06 (lagged oil indexed contracts).</a:t>
          </a:r>
        </a:p>
      </xdr:txBody>
    </xdr:sp>
    <xdr:clientData/>
  </xdr:twoCellAnchor>
  <xdr:twoCellAnchor>
    <xdr:from>
      <xdr:col>17</xdr:col>
      <xdr:colOff>228829</xdr:colOff>
      <xdr:row>28</xdr:row>
      <xdr:rowOff>102973</xdr:rowOff>
    </xdr:from>
    <xdr:to>
      <xdr:col>17</xdr:col>
      <xdr:colOff>400451</xdr:colOff>
      <xdr:row>33</xdr:row>
      <xdr:rowOff>137298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62F0D807-1269-5147-B3CF-0F80E00B57C0}"/>
            </a:ext>
          </a:extLst>
        </xdr:cNvPr>
        <xdr:cNvCxnSpPr/>
      </xdr:nvCxnSpPr>
      <xdr:spPr>
        <a:xfrm>
          <a:off x="14725135" y="5869459"/>
          <a:ext cx="171622" cy="1064055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320360</xdr:colOff>
      <xdr:row>32</xdr:row>
      <xdr:rowOff>45766</xdr:rowOff>
    </xdr:from>
    <xdr:to>
      <xdr:col>18</xdr:col>
      <xdr:colOff>324022</xdr:colOff>
      <xdr:row>35</xdr:row>
      <xdr:rowOff>83753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BB8ED136-D2D4-F547-BA40-C4EA50B766E7}"/>
            </a:ext>
          </a:extLst>
        </xdr:cNvPr>
        <xdr:cNvCxnSpPr/>
      </xdr:nvCxnSpPr>
      <xdr:spPr>
        <a:xfrm>
          <a:off x="15640450" y="6636036"/>
          <a:ext cx="3662" cy="655825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0.11011</cdr:x>
      <cdr:y>0.52829</cdr:y>
    </cdr:from>
    <cdr:to>
      <cdr:x>0.25429</cdr:x>
      <cdr:y>0.61933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2DB2EDFB-7CEA-1F26-DE30-9ED8DC272B9B}"/>
            </a:ext>
          </a:extLst>
        </cdr:cNvPr>
        <cdr:cNvSpPr txBox="1"/>
      </cdr:nvSpPr>
      <cdr:spPr>
        <a:xfrm xmlns:a="http://schemas.openxmlformats.org/drawingml/2006/main">
          <a:off x="1613134" y="4152299"/>
          <a:ext cx="2112204" cy="7155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100"/>
            <a:t>Seasonal</a:t>
          </a:r>
          <a:r>
            <a:rPr lang="en-GB" sz="1100" baseline="0"/>
            <a:t> spikes and</a:t>
          </a:r>
        </a:p>
        <a:p xmlns:a="http://schemas.openxmlformats.org/drawingml/2006/main">
          <a:r>
            <a:rPr lang="en-GB" sz="1100" baseline="0"/>
            <a:t> trending oil price</a:t>
          </a:r>
          <a:endParaRPr lang="en-GB" sz="1100"/>
        </a:p>
      </cdr:txBody>
    </cdr:sp>
  </cdr:relSizeAnchor>
  <cdr:relSizeAnchor xmlns:cdr="http://schemas.openxmlformats.org/drawingml/2006/chartDrawing">
    <cdr:from>
      <cdr:x>0.74235</cdr:x>
      <cdr:y>0.37846</cdr:y>
    </cdr:from>
    <cdr:to>
      <cdr:x>0.86134</cdr:x>
      <cdr:y>0.4695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642F0255-187F-0F42-2C4A-06BAC736FFC3}"/>
            </a:ext>
          </a:extLst>
        </cdr:cNvPr>
        <cdr:cNvSpPr txBox="1"/>
      </cdr:nvSpPr>
      <cdr:spPr>
        <a:xfrm xmlns:a="http://schemas.openxmlformats.org/drawingml/2006/main">
          <a:off x="10591256" y="3101396"/>
          <a:ext cx="1697613" cy="7460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Covid</a:t>
          </a:r>
          <a:r>
            <a:rPr lang="en-GB" sz="1100" baseline="0"/>
            <a:t> related demand drop and overspill of LNG (rerouted from Asia)</a:t>
          </a:r>
          <a:endParaRPr lang="en-GB" sz="1100"/>
        </a:p>
      </cdr:txBody>
    </cdr:sp>
  </cdr:relSizeAnchor>
  <cdr:relSizeAnchor xmlns:cdr="http://schemas.openxmlformats.org/drawingml/2006/chartDrawing">
    <cdr:from>
      <cdr:x>0.68537</cdr:x>
      <cdr:y>0.51365</cdr:y>
    </cdr:from>
    <cdr:to>
      <cdr:x>0.82956</cdr:x>
      <cdr:y>0.60469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4F1CCC78-E439-1D44-B618-7FA60185F2E5}"/>
            </a:ext>
          </a:extLst>
        </cdr:cNvPr>
        <cdr:cNvSpPr txBox="1"/>
      </cdr:nvSpPr>
      <cdr:spPr>
        <a:xfrm xmlns:a="http://schemas.openxmlformats.org/drawingml/2006/main">
          <a:off x="9738056" y="4123281"/>
          <a:ext cx="2048646" cy="7308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reduction</a:t>
          </a:r>
          <a:r>
            <a:rPr lang="en-GB" sz="1100" baseline="0"/>
            <a:t> of storage capacity UK by 70%, Rough facility closure</a:t>
          </a:r>
        </a:p>
      </cdr:txBody>
    </cdr:sp>
  </cdr:relSizeAnchor>
  <cdr:relSizeAnchor xmlns:cdr="http://schemas.openxmlformats.org/drawingml/2006/chartDrawing">
    <cdr:from>
      <cdr:x>0.77769</cdr:x>
      <cdr:y>0.29104</cdr:y>
    </cdr:from>
    <cdr:to>
      <cdr:x>0.92188</cdr:x>
      <cdr:y>0.38208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8A19E1AA-518F-6BF0-67B0-ED9593C271C8}"/>
            </a:ext>
          </a:extLst>
        </cdr:cNvPr>
        <cdr:cNvSpPr txBox="1"/>
      </cdr:nvSpPr>
      <cdr:spPr>
        <a:xfrm xmlns:a="http://schemas.openxmlformats.org/drawingml/2006/main">
          <a:off x="11004548" y="2345458"/>
          <a:ext cx="2040254" cy="73368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Post</a:t>
          </a:r>
          <a:r>
            <a:rPr lang="en-GB" sz="1100" baseline="0"/>
            <a:t> covid economic rebound : supply tightening</a:t>
          </a:r>
        </a:p>
      </cdr:txBody>
    </cdr:sp>
  </cdr:relSizeAnchor>
  <cdr:relSizeAnchor xmlns:cdr="http://schemas.openxmlformats.org/drawingml/2006/chartDrawing">
    <cdr:from>
      <cdr:x>0.80931</cdr:x>
      <cdr:y>0.14419</cdr:y>
    </cdr:from>
    <cdr:to>
      <cdr:x>0.9535</cdr:x>
      <cdr:y>0.23523</cdr:y>
    </cdr:to>
    <cdr:sp macro="" textlink="">
      <cdr:nvSpPr>
        <cdr:cNvPr id="8" name="TextBox 1">
          <a:extLst xmlns:a="http://schemas.openxmlformats.org/drawingml/2006/main">
            <a:ext uri="{FF2B5EF4-FFF2-40B4-BE49-F238E27FC236}">
              <a16:creationId xmlns:a16="http://schemas.microsoft.com/office/drawing/2014/main" id="{A420710F-4B32-697B-5BE2-18A2B83545B5}"/>
            </a:ext>
          </a:extLst>
        </cdr:cNvPr>
        <cdr:cNvSpPr txBox="1"/>
      </cdr:nvSpPr>
      <cdr:spPr>
        <a:xfrm xmlns:a="http://schemas.openxmlformats.org/drawingml/2006/main">
          <a:off x="11451937" y="1162050"/>
          <a:ext cx="2040254" cy="73368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war in</a:t>
          </a:r>
          <a:r>
            <a:rPr lang="en-GB" sz="1100" baseline="0"/>
            <a:t> ukraine, fears over supply security</a:t>
          </a:r>
        </a:p>
      </cdr:txBody>
    </cdr:sp>
  </cdr:relSizeAnchor>
  <cdr:relSizeAnchor xmlns:cdr="http://schemas.openxmlformats.org/drawingml/2006/chartDrawing">
    <cdr:from>
      <cdr:x>0.47749</cdr:x>
      <cdr:y>0.3537</cdr:y>
    </cdr:from>
    <cdr:to>
      <cdr:x>0.63751</cdr:x>
      <cdr:y>0.44474</cdr:y>
    </cdr:to>
    <cdr:sp macro="" textlink="">
      <cdr:nvSpPr>
        <cdr:cNvPr id="9" name="TextBox 1">
          <a:extLst xmlns:a="http://schemas.openxmlformats.org/drawingml/2006/main">
            <a:ext uri="{FF2B5EF4-FFF2-40B4-BE49-F238E27FC236}">
              <a16:creationId xmlns:a16="http://schemas.microsoft.com/office/drawing/2014/main" id="{0EDC0C21-DB52-212D-1A67-48C48D483A8B}"/>
            </a:ext>
          </a:extLst>
        </cdr:cNvPr>
        <cdr:cNvSpPr txBox="1"/>
      </cdr:nvSpPr>
      <cdr:spPr>
        <a:xfrm xmlns:a="http://schemas.openxmlformats.org/drawingml/2006/main">
          <a:off x="6812522" y="2898447"/>
          <a:ext cx="2283041" cy="7460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UK production</a:t>
          </a:r>
          <a:r>
            <a:rPr lang="en-GB" sz="1100" baseline="0"/>
            <a:t> decreasing, prices converging with European market, and rising oil prices (up to 100$/barrel)</a:t>
          </a:r>
        </a:p>
        <a:p xmlns:a="http://schemas.openxmlformats.org/drawingml/2006/main">
          <a:endParaRPr lang="en-GB" sz="1100" baseline="0"/>
        </a:p>
      </cdr:txBody>
    </cdr:sp>
  </cdr:relSizeAnchor>
  <cdr:relSizeAnchor xmlns:cdr="http://schemas.openxmlformats.org/drawingml/2006/chartDrawing">
    <cdr:from>
      <cdr:x>0.2243</cdr:x>
      <cdr:y>0.33549</cdr:y>
    </cdr:from>
    <cdr:to>
      <cdr:x>0.36849</cdr:x>
      <cdr:y>0.42653</cdr:y>
    </cdr:to>
    <cdr:sp macro="" textlink="">
      <cdr:nvSpPr>
        <cdr:cNvPr id="10" name="TextBox 1">
          <a:extLst xmlns:a="http://schemas.openxmlformats.org/drawingml/2006/main">
            <a:ext uri="{FF2B5EF4-FFF2-40B4-BE49-F238E27FC236}">
              <a16:creationId xmlns:a16="http://schemas.microsoft.com/office/drawing/2014/main" id="{0EDC0C21-DB52-212D-1A67-48C48D483A8B}"/>
            </a:ext>
          </a:extLst>
        </cdr:cNvPr>
        <cdr:cNvSpPr txBox="1"/>
      </cdr:nvSpPr>
      <cdr:spPr>
        <a:xfrm xmlns:a="http://schemas.openxmlformats.org/drawingml/2006/main">
          <a:off x="3285953" y="2636884"/>
          <a:ext cx="2112350" cy="7155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Europe cold</a:t>
          </a:r>
          <a:r>
            <a:rPr lang="en-GB" sz="1100" baseline="0"/>
            <a:t> wave in november 2005, storage not used as much as possible, therefore tighter supply faces increased demand</a:t>
          </a:r>
        </a:p>
      </cdr:txBody>
    </cdr:sp>
  </cdr:relSizeAnchor>
  <cdr:relSizeAnchor xmlns:cdr="http://schemas.openxmlformats.org/drawingml/2006/chartDrawing">
    <cdr:from>
      <cdr:x>0.41374</cdr:x>
      <cdr:y>0.51612</cdr:y>
    </cdr:from>
    <cdr:to>
      <cdr:x>0.55792</cdr:x>
      <cdr:y>0.60716</cdr:y>
    </cdr:to>
    <cdr:sp macro="" textlink="">
      <cdr:nvSpPr>
        <cdr:cNvPr id="11" name="TextBox 1">
          <a:extLst xmlns:a="http://schemas.openxmlformats.org/drawingml/2006/main">
            <a:ext uri="{FF2B5EF4-FFF2-40B4-BE49-F238E27FC236}">
              <a16:creationId xmlns:a16="http://schemas.microsoft.com/office/drawing/2014/main" id="{6F6A19B0-96D4-33B2-EC7E-E2D2F9ABDF8C}"/>
            </a:ext>
          </a:extLst>
        </cdr:cNvPr>
        <cdr:cNvSpPr txBox="1"/>
      </cdr:nvSpPr>
      <cdr:spPr>
        <a:xfrm xmlns:a="http://schemas.openxmlformats.org/drawingml/2006/main">
          <a:off x="5926756" y="4245970"/>
          <a:ext cx="2065333" cy="7489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subprimes crisis, oil</a:t>
          </a:r>
          <a:r>
            <a:rPr lang="en-GB" sz="1100" baseline="0"/>
            <a:t> &amp; gas demand collapse</a:t>
          </a:r>
        </a:p>
        <a:p xmlns:a="http://schemas.openxmlformats.org/drawingml/2006/main">
          <a:endParaRPr lang="en-GB" sz="1100" baseline="0"/>
        </a:p>
      </cdr:txBody>
    </cdr:sp>
  </cdr:relSizeAnchor>
  <cdr:relSizeAnchor xmlns:cdr="http://schemas.openxmlformats.org/drawingml/2006/chartDrawing">
    <cdr:from>
      <cdr:x>0.23382</cdr:x>
      <cdr:y>0.48819</cdr:y>
    </cdr:from>
    <cdr:to>
      <cdr:x>0.34361</cdr:x>
      <cdr:y>0.57923</cdr:y>
    </cdr:to>
    <cdr:sp macro="" textlink="">
      <cdr:nvSpPr>
        <cdr:cNvPr id="12" name="TextBox 1">
          <a:extLst xmlns:a="http://schemas.openxmlformats.org/drawingml/2006/main">
            <a:ext uri="{FF2B5EF4-FFF2-40B4-BE49-F238E27FC236}">
              <a16:creationId xmlns:a16="http://schemas.microsoft.com/office/drawing/2014/main" id="{077551BC-BD6C-0AC6-D1FF-E322A74C5F8B}"/>
            </a:ext>
          </a:extLst>
        </cdr:cNvPr>
        <cdr:cNvSpPr txBox="1"/>
      </cdr:nvSpPr>
      <cdr:spPr>
        <a:xfrm xmlns:a="http://schemas.openxmlformats.org/drawingml/2006/main">
          <a:off x="3354897" y="4022580"/>
          <a:ext cx="1575329" cy="75014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opening</a:t>
          </a:r>
          <a:r>
            <a:rPr lang="en-GB" sz="1100" baseline="0"/>
            <a:t> of LNG terminal (isle of grain) , access to more expensive gas, 07/2005</a:t>
          </a:r>
        </a:p>
        <a:p xmlns:a="http://schemas.openxmlformats.org/drawingml/2006/main">
          <a:r>
            <a:rPr lang="en-GB" sz="1100" baseline="0"/>
            <a:t> </a:t>
          </a:r>
          <a:endParaRPr lang="en-GB" sz="1100"/>
        </a:p>
      </cdr:txBody>
    </cdr:sp>
  </cdr:relSizeAnchor>
  <cdr:relSizeAnchor xmlns:cdr="http://schemas.openxmlformats.org/drawingml/2006/chartDrawing">
    <cdr:from>
      <cdr:x>0.04068</cdr:x>
      <cdr:y>0.75933</cdr:y>
    </cdr:from>
    <cdr:to>
      <cdr:x>0.18487</cdr:x>
      <cdr:y>0.85037</cdr:y>
    </cdr:to>
    <cdr:sp macro="" textlink="">
      <cdr:nvSpPr>
        <cdr:cNvPr id="13" name="TextBox 1">
          <a:extLst xmlns:a="http://schemas.openxmlformats.org/drawingml/2006/main">
            <a:ext uri="{FF2B5EF4-FFF2-40B4-BE49-F238E27FC236}">
              <a16:creationId xmlns:a16="http://schemas.microsoft.com/office/drawing/2014/main" id="{FC886115-94CA-CDB5-7753-6E2E57469112}"/>
            </a:ext>
          </a:extLst>
        </cdr:cNvPr>
        <cdr:cNvSpPr txBox="1"/>
      </cdr:nvSpPr>
      <cdr:spPr>
        <a:xfrm xmlns:a="http://schemas.openxmlformats.org/drawingml/2006/main">
          <a:off x="576047" y="6173454"/>
          <a:ext cx="2041641" cy="7401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UK interconnector opened</a:t>
          </a:r>
          <a:r>
            <a:rPr lang="en-GB" sz="1100" baseline="0"/>
            <a:t> </a:t>
          </a:r>
          <a:endParaRPr lang="en-GB" sz="1100"/>
        </a:p>
      </cdr:txBody>
    </cdr:sp>
  </cdr:relSizeAnchor>
  <cdr:relSizeAnchor xmlns:cdr="http://schemas.openxmlformats.org/drawingml/2006/chartDrawing">
    <cdr:from>
      <cdr:x>0.35228</cdr:x>
      <cdr:y>0.57521</cdr:y>
    </cdr:from>
    <cdr:to>
      <cdr:x>0.49646</cdr:x>
      <cdr:y>0.66625</cdr:y>
    </cdr:to>
    <cdr:sp macro="" textlink="">
      <cdr:nvSpPr>
        <cdr:cNvPr id="14" name="TextBox 1">
          <a:extLst xmlns:a="http://schemas.openxmlformats.org/drawingml/2006/main">
            <a:ext uri="{FF2B5EF4-FFF2-40B4-BE49-F238E27FC236}">
              <a16:creationId xmlns:a16="http://schemas.microsoft.com/office/drawing/2014/main" id="{B8FD189E-BC1B-71F0-F375-FBCFD334C664}"/>
            </a:ext>
          </a:extLst>
        </cdr:cNvPr>
        <cdr:cNvSpPr txBox="1"/>
      </cdr:nvSpPr>
      <cdr:spPr>
        <a:xfrm xmlns:a="http://schemas.openxmlformats.org/drawingml/2006/main">
          <a:off x="5160791" y="4521063"/>
          <a:ext cx="2112203" cy="7155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 baseline="0"/>
            <a:t>Norwegian pipeline</a:t>
          </a:r>
        </a:p>
        <a:p xmlns:a="http://schemas.openxmlformats.org/drawingml/2006/main">
          <a:r>
            <a:rPr lang="en-GB" sz="1100" baseline="0"/>
            <a:t> opening, 09/2006, </a:t>
          </a:r>
        </a:p>
        <a:p xmlns:a="http://schemas.openxmlformats.org/drawingml/2006/main">
          <a:r>
            <a:rPr lang="en-GB" sz="1100" baseline="0"/>
            <a:t>increased supply</a:t>
          </a:r>
        </a:p>
        <a:p xmlns:a="http://schemas.openxmlformats.org/drawingml/2006/main">
          <a:endParaRPr lang="en-GB" sz="1100" baseline="0"/>
        </a:p>
      </cdr:txBody>
    </cdr:sp>
  </cdr:relSizeAnchor>
  <cdr:relSizeAnchor xmlns:cdr="http://schemas.openxmlformats.org/drawingml/2006/chartDrawing">
    <cdr:from>
      <cdr:x>0.68187</cdr:x>
      <cdr:y>0.72057</cdr:y>
    </cdr:from>
    <cdr:to>
      <cdr:x>0.82605</cdr:x>
      <cdr:y>0.81161</cdr:y>
    </cdr:to>
    <cdr:sp macro="" textlink="">
      <cdr:nvSpPr>
        <cdr:cNvPr id="16" name="TextBox 1">
          <a:extLst xmlns:a="http://schemas.openxmlformats.org/drawingml/2006/main">
            <a:ext uri="{FF2B5EF4-FFF2-40B4-BE49-F238E27FC236}">
              <a16:creationId xmlns:a16="http://schemas.microsoft.com/office/drawing/2014/main" id="{F1C26093-8FE5-A720-2C56-4D7D64FFA351}"/>
            </a:ext>
          </a:extLst>
        </cdr:cNvPr>
        <cdr:cNvSpPr txBox="1"/>
      </cdr:nvSpPr>
      <cdr:spPr>
        <a:xfrm xmlns:a="http://schemas.openxmlformats.org/drawingml/2006/main">
          <a:off x="9753120" y="5919407"/>
          <a:ext cx="2062288" cy="74788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Norwegian oversupply</a:t>
          </a:r>
          <a:endParaRPr lang="en-GB" sz="1100" baseline="0"/>
        </a:p>
      </cdr:txBody>
    </cdr:sp>
  </cdr:relSizeAnchor>
  <cdr:relSizeAnchor xmlns:cdr="http://schemas.openxmlformats.org/drawingml/2006/chartDrawing">
    <cdr:from>
      <cdr:x>0.59548</cdr:x>
      <cdr:y>0.58</cdr:y>
    </cdr:from>
    <cdr:to>
      <cdr:x>0.7555</cdr:x>
      <cdr:y>0.67104</cdr:y>
    </cdr:to>
    <cdr:sp macro="" textlink="">
      <cdr:nvSpPr>
        <cdr:cNvPr id="15" name="TextBox 1">
          <a:extLst xmlns:a="http://schemas.openxmlformats.org/drawingml/2006/main">
            <a:ext uri="{FF2B5EF4-FFF2-40B4-BE49-F238E27FC236}">
              <a16:creationId xmlns:a16="http://schemas.microsoft.com/office/drawing/2014/main" id="{9A5D0729-ED14-B915-0AAB-9FE62F4BAD6E}"/>
            </a:ext>
          </a:extLst>
        </cdr:cNvPr>
        <cdr:cNvSpPr txBox="1"/>
      </cdr:nvSpPr>
      <cdr:spPr>
        <a:xfrm xmlns:a="http://schemas.openxmlformats.org/drawingml/2006/main">
          <a:off x="8517467" y="4764674"/>
          <a:ext cx="2288856" cy="74788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oil price crash, mild 2013</a:t>
          </a:r>
          <a:r>
            <a:rPr lang="en-GB" sz="1100" baseline="0"/>
            <a:t> weather --&gt; high storage levels, healthy pipeline and LNG</a:t>
          </a:r>
          <a:r>
            <a:rPr lang="en-GB" sz="1100"/>
            <a:t> supplies</a:t>
          </a:r>
          <a:endParaRPr lang="en-GB" sz="1100" baseline="0"/>
        </a:p>
        <a:p xmlns:a="http://schemas.openxmlformats.org/drawingml/2006/main">
          <a:endParaRPr lang="en-GB" sz="1100" baseline="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609051</xdr:colOff>
      <xdr:row>7</xdr:row>
      <xdr:rowOff>75925</xdr:rowOff>
    </xdr:from>
    <xdr:to>
      <xdr:col>23</xdr:col>
      <xdr:colOff>599722</xdr:colOff>
      <xdr:row>42</xdr:row>
      <xdr:rowOff>58795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42B9195-D204-7ADF-9319-96993367F4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752593</xdr:colOff>
      <xdr:row>10</xdr:row>
      <xdr:rowOff>58796</xdr:rowOff>
    </xdr:from>
    <xdr:to>
      <xdr:col>22</xdr:col>
      <xdr:colOff>329259</xdr:colOff>
      <xdr:row>12</xdr:row>
      <xdr:rowOff>70555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A200BB8D-1F30-074C-9AA3-23021DD03387}"/>
            </a:ext>
          </a:extLst>
        </xdr:cNvPr>
        <xdr:cNvCxnSpPr/>
      </xdr:nvCxnSpPr>
      <xdr:spPr>
        <a:xfrm>
          <a:off x="16945093" y="2057870"/>
          <a:ext cx="399814" cy="411574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705555</xdr:colOff>
      <xdr:row>8</xdr:row>
      <xdr:rowOff>47037</xdr:rowOff>
    </xdr:from>
    <xdr:to>
      <xdr:col>22</xdr:col>
      <xdr:colOff>301588</xdr:colOff>
      <xdr:row>11</xdr:row>
      <xdr:rowOff>196270</xdr:rowOff>
    </xdr:to>
    <xdr:sp macro="" textlink="">
      <xdr:nvSpPr>
        <xdr:cNvPr id="12" name="TextBox 1">
          <a:extLst>
            <a:ext uri="{FF2B5EF4-FFF2-40B4-BE49-F238E27FC236}">
              <a16:creationId xmlns:a16="http://schemas.microsoft.com/office/drawing/2014/main" id="{09E4E678-98B6-DA03-A90F-8842B1A0222B}"/>
            </a:ext>
          </a:extLst>
        </xdr:cNvPr>
        <xdr:cNvSpPr txBox="1"/>
      </xdr:nvSpPr>
      <xdr:spPr>
        <a:xfrm>
          <a:off x="15251759" y="1646296"/>
          <a:ext cx="2065477" cy="748955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GB" sz="1100"/>
            <a:t>unprecedented</a:t>
          </a:r>
          <a:r>
            <a:rPr lang="en-GB" sz="1100" baseline="0"/>
            <a:t> volatility, due to oversupply during 2020 and supply bottlenecks in 2021</a:t>
          </a:r>
        </a:p>
      </xdr:txBody>
    </xdr:sp>
    <xdr:clientData/>
  </xdr:twoCellAnchor>
  <xdr:twoCellAnchor>
    <xdr:from>
      <xdr:col>23</xdr:col>
      <xdr:colOff>505648</xdr:colOff>
      <xdr:row>9</xdr:row>
      <xdr:rowOff>105833</xdr:rowOff>
    </xdr:from>
    <xdr:to>
      <xdr:col>24</xdr:col>
      <xdr:colOff>47037</xdr:colOff>
      <xdr:row>11</xdr:row>
      <xdr:rowOff>129352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C3CE9035-01CF-8D42-80C8-9672C153F3D5}"/>
            </a:ext>
          </a:extLst>
        </xdr:cNvPr>
        <xdr:cNvCxnSpPr/>
      </xdr:nvCxnSpPr>
      <xdr:spPr>
        <a:xfrm flipH="1">
          <a:off x="18344444" y="1905000"/>
          <a:ext cx="364537" cy="423333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152400</xdr:colOff>
      <xdr:row>6</xdr:row>
      <xdr:rowOff>199438</xdr:rowOff>
    </xdr:from>
    <xdr:to>
      <xdr:col>26</xdr:col>
      <xdr:colOff>571580</xdr:colOff>
      <xdr:row>10</xdr:row>
      <xdr:rowOff>148763</xdr:rowOff>
    </xdr:to>
    <xdr:sp macro="" textlink="">
      <xdr:nvSpPr>
        <xdr:cNvPr id="14" name="TextBox 1">
          <a:extLst>
            <a:ext uri="{FF2B5EF4-FFF2-40B4-BE49-F238E27FC236}">
              <a16:creationId xmlns:a16="http://schemas.microsoft.com/office/drawing/2014/main" id="{B6F9B9C6-7CEF-6646-AFB0-4250CDF05819}"/>
            </a:ext>
          </a:extLst>
        </xdr:cNvPr>
        <xdr:cNvSpPr txBox="1"/>
      </xdr:nvSpPr>
      <xdr:spPr>
        <a:xfrm>
          <a:off x="18814344" y="1398882"/>
          <a:ext cx="2065477" cy="748955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GB" sz="1100"/>
            <a:t>war in Ukraine,</a:t>
          </a:r>
          <a:r>
            <a:rPr lang="en-GB" sz="1100" baseline="0"/>
            <a:t> fears over supply security</a:t>
          </a:r>
        </a:p>
      </xdr:txBody>
    </xdr:sp>
    <xdr:clientData/>
  </xdr:twoCellAnchor>
  <xdr:twoCellAnchor>
    <xdr:from>
      <xdr:col>14</xdr:col>
      <xdr:colOff>345882</xdr:colOff>
      <xdr:row>22</xdr:row>
      <xdr:rowOff>85096</xdr:rowOff>
    </xdr:from>
    <xdr:to>
      <xdr:col>20</xdr:col>
      <xdr:colOff>761638</xdr:colOff>
      <xdr:row>35</xdr:row>
      <xdr:rowOff>86529</xdr:rowOff>
    </xdr:to>
    <xdr:sp macro="" textlink="">
      <xdr:nvSpPr>
        <xdr:cNvPr id="18" name="Oval 17">
          <a:extLst>
            <a:ext uri="{FF2B5EF4-FFF2-40B4-BE49-F238E27FC236}">
              <a16:creationId xmlns:a16="http://schemas.microsoft.com/office/drawing/2014/main" id="{2AD667DE-44E8-7D4C-BE58-8E200EBF0336}"/>
            </a:ext>
          </a:extLst>
        </xdr:cNvPr>
        <xdr:cNvSpPr/>
      </xdr:nvSpPr>
      <xdr:spPr>
        <a:xfrm rot="2583581">
          <a:off x="10776345" y="4483059"/>
          <a:ext cx="5354645" cy="2600229"/>
        </a:xfrm>
        <a:prstGeom prst="ellipse">
          <a:avLst/>
        </a:prstGeom>
        <a:noFill/>
        <a:ln>
          <a:solidFill>
            <a:schemeClr val="tx1">
              <a:alpha val="34000"/>
            </a:schemeClr>
          </a:solidFill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17</xdr:col>
      <xdr:colOff>215901</xdr:colOff>
      <xdr:row>15</xdr:row>
      <xdr:rowOff>159361</xdr:rowOff>
    </xdr:from>
    <xdr:to>
      <xdr:col>19</xdr:col>
      <xdr:colOff>634893</xdr:colOff>
      <xdr:row>19</xdr:row>
      <xdr:rowOff>108687</xdr:rowOff>
    </xdr:to>
    <xdr:sp macro="" textlink="">
      <xdr:nvSpPr>
        <xdr:cNvPr id="19" name="TextBox 1">
          <a:extLst>
            <a:ext uri="{FF2B5EF4-FFF2-40B4-BE49-F238E27FC236}">
              <a16:creationId xmlns:a16="http://schemas.microsoft.com/office/drawing/2014/main" id="{B1CA85B3-D3DB-C047-B1B1-0773C35AAB54}"/>
            </a:ext>
          </a:extLst>
        </xdr:cNvPr>
        <xdr:cNvSpPr txBox="1"/>
      </xdr:nvSpPr>
      <xdr:spPr>
        <a:xfrm>
          <a:off x="13119101" y="3207361"/>
          <a:ext cx="2064912" cy="762126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GB" sz="1100"/>
            <a:t>decreasing volatility</a:t>
          </a:r>
          <a:r>
            <a:rPr lang="en-GB" sz="1100" baseline="0"/>
            <a:t>, leading to slow storage value and closing of Rough site (uneconomical to maintain at the time)</a:t>
          </a:r>
        </a:p>
      </xdr:txBody>
    </xdr:sp>
    <xdr:clientData/>
  </xdr:twoCellAnchor>
  <xdr:twoCellAnchor>
    <xdr:from>
      <xdr:col>15</xdr:col>
      <xdr:colOff>447040</xdr:colOff>
      <xdr:row>14</xdr:row>
      <xdr:rowOff>193040</xdr:rowOff>
    </xdr:from>
    <xdr:to>
      <xdr:col>15</xdr:col>
      <xdr:colOff>609600</xdr:colOff>
      <xdr:row>25</xdr:row>
      <xdr:rowOff>172720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7765FF23-455B-AD4D-BBD9-0D2B746C42C4}"/>
            </a:ext>
          </a:extLst>
        </xdr:cNvPr>
        <xdr:cNvCxnSpPr/>
      </xdr:nvCxnSpPr>
      <xdr:spPr>
        <a:xfrm>
          <a:off x="11704320" y="3037840"/>
          <a:ext cx="162560" cy="2214880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620982</xdr:colOff>
      <xdr:row>21</xdr:row>
      <xdr:rowOff>35345</xdr:rowOff>
    </xdr:from>
    <xdr:to>
      <xdr:col>19</xdr:col>
      <xdr:colOff>690832</xdr:colOff>
      <xdr:row>32</xdr:row>
      <xdr:rowOff>9945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CDECB3CB-2833-BC48-B2F6-7604401CD789}"/>
            </a:ext>
          </a:extLst>
        </xdr:cNvPr>
        <xdr:cNvCxnSpPr/>
      </xdr:nvCxnSpPr>
      <xdr:spPr>
        <a:xfrm flipH="1">
          <a:off x="15214001" y="4312609"/>
          <a:ext cx="69850" cy="2215072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472958</xdr:colOff>
      <xdr:row>19</xdr:row>
      <xdr:rowOff>178035</xdr:rowOff>
    </xdr:from>
    <xdr:to>
      <xdr:col>22</xdr:col>
      <xdr:colOff>68990</xdr:colOff>
      <xdr:row>23</xdr:row>
      <xdr:rowOff>127361</xdr:rowOff>
    </xdr:to>
    <xdr:sp macro="" textlink="">
      <xdr:nvSpPr>
        <xdr:cNvPr id="26" name="TextBox 1">
          <a:extLst>
            <a:ext uri="{FF2B5EF4-FFF2-40B4-BE49-F238E27FC236}">
              <a16:creationId xmlns:a16="http://schemas.microsoft.com/office/drawing/2014/main" id="{356DF073-5F95-D246-86DE-6EF2C168BB23}"/>
            </a:ext>
          </a:extLst>
        </xdr:cNvPr>
        <xdr:cNvSpPr txBox="1"/>
      </xdr:nvSpPr>
      <xdr:spPr>
        <a:xfrm>
          <a:off x="15052558" y="4038835"/>
          <a:ext cx="2072532" cy="762126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GB" sz="1100"/>
            <a:t>Rough closure</a:t>
          </a:r>
          <a:endParaRPr lang="en-GB" sz="1100" baseline="0"/>
        </a:p>
      </xdr:txBody>
    </xdr:sp>
    <xdr:clientData/>
  </xdr:twoCellAnchor>
  <xdr:twoCellAnchor>
    <xdr:from>
      <xdr:col>14</xdr:col>
      <xdr:colOff>527568</xdr:colOff>
      <xdr:row>12</xdr:row>
      <xdr:rowOff>174225</xdr:rowOff>
    </xdr:from>
    <xdr:to>
      <xdr:col>16</xdr:col>
      <xdr:colOff>325120</xdr:colOff>
      <xdr:row>16</xdr:row>
      <xdr:rowOff>123551</xdr:rowOff>
    </xdr:to>
    <xdr:sp macro="" textlink="">
      <xdr:nvSpPr>
        <xdr:cNvPr id="27" name="TextBox 1">
          <a:extLst>
            <a:ext uri="{FF2B5EF4-FFF2-40B4-BE49-F238E27FC236}">
              <a16:creationId xmlns:a16="http://schemas.microsoft.com/office/drawing/2014/main" id="{62311F3B-A24C-A44E-B353-BFBE0BA7AF21}"/>
            </a:ext>
          </a:extLst>
        </xdr:cNvPr>
        <xdr:cNvSpPr txBox="1"/>
      </xdr:nvSpPr>
      <xdr:spPr>
        <a:xfrm>
          <a:off x="10961888" y="2612625"/>
          <a:ext cx="1443472" cy="762126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GB" sz="1100"/>
            <a:t>increase in volatility</a:t>
          </a:r>
          <a:r>
            <a:rPr lang="en-GB" sz="1100" baseline="0"/>
            <a:t> due to 2008 crisis</a:t>
          </a:r>
        </a:p>
      </xdr:txBody>
    </xdr:sp>
    <xdr:clientData/>
  </xdr:twoCellAnchor>
  <xdr:twoCellAnchor>
    <xdr:from>
      <xdr:col>19</xdr:col>
      <xdr:colOff>397525</xdr:colOff>
      <xdr:row>23</xdr:row>
      <xdr:rowOff>59156</xdr:rowOff>
    </xdr:from>
    <xdr:to>
      <xdr:col>23</xdr:col>
      <xdr:colOff>811129</xdr:colOff>
      <xdr:row>33</xdr:row>
      <xdr:rowOff>84430</xdr:rowOff>
    </xdr:to>
    <xdr:sp macro="" textlink="">
      <xdr:nvSpPr>
        <xdr:cNvPr id="15" name="Oval 14">
          <a:extLst>
            <a:ext uri="{FF2B5EF4-FFF2-40B4-BE49-F238E27FC236}">
              <a16:creationId xmlns:a16="http://schemas.microsoft.com/office/drawing/2014/main" id="{ABD09150-7CD1-CB4D-B8F4-728EDABA8CBC}"/>
            </a:ext>
          </a:extLst>
        </xdr:cNvPr>
        <xdr:cNvSpPr/>
      </xdr:nvSpPr>
      <xdr:spPr>
        <a:xfrm rot="8158492">
          <a:off x="14946645" y="4732756"/>
          <a:ext cx="3705444" cy="2057274"/>
        </a:xfrm>
        <a:prstGeom prst="ellipse">
          <a:avLst/>
        </a:prstGeom>
        <a:noFill/>
        <a:ln>
          <a:solidFill>
            <a:schemeClr val="tx1">
              <a:alpha val="34000"/>
            </a:schemeClr>
          </a:solidFill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21</xdr:col>
      <xdr:colOff>551181</xdr:colOff>
      <xdr:row>34</xdr:row>
      <xdr:rowOff>57761</xdr:rowOff>
    </xdr:from>
    <xdr:to>
      <xdr:col>23</xdr:col>
      <xdr:colOff>568960</xdr:colOff>
      <xdr:row>38</xdr:row>
      <xdr:rowOff>7087</xdr:rowOff>
    </xdr:to>
    <xdr:sp macro="" textlink="">
      <xdr:nvSpPr>
        <xdr:cNvPr id="16" name="TextBox 1">
          <a:extLst>
            <a:ext uri="{FF2B5EF4-FFF2-40B4-BE49-F238E27FC236}">
              <a16:creationId xmlns:a16="http://schemas.microsoft.com/office/drawing/2014/main" id="{22281881-0096-A843-A04A-5F6588E7657C}"/>
            </a:ext>
          </a:extLst>
        </xdr:cNvPr>
        <xdr:cNvSpPr txBox="1"/>
      </xdr:nvSpPr>
      <xdr:spPr>
        <a:xfrm>
          <a:off x="16746221" y="6966561"/>
          <a:ext cx="1663699" cy="762126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GB" sz="1100"/>
            <a:t>increased volatility</a:t>
          </a:r>
          <a:r>
            <a:rPr lang="en-GB" sz="1100" baseline="0"/>
            <a:t> makes storage profitable again</a:t>
          </a:r>
        </a:p>
      </xdr:txBody>
    </xdr:sp>
    <xdr:clientData/>
  </xdr:twoCellAnchor>
  <xdr:twoCellAnchor>
    <xdr:from>
      <xdr:col>12</xdr:col>
      <xdr:colOff>649488</xdr:colOff>
      <xdr:row>10</xdr:row>
      <xdr:rowOff>133585</xdr:rowOff>
    </xdr:from>
    <xdr:to>
      <xdr:col>14</xdr:col>
      <xdr:colOff>447040</xdr:colOff>
      <xdr:row>14</xdr:row>
      <xdr:rowOff>82911</xdr:rowOff>
    </xdr:to>
    <xdr:sp macro="" textlink="">
      <xdr:nvSpPr>
        <xdr:cNvPr id="17" name="TextBox 1">
          <a:extLst>
            <a:ext uri="{FF2B5EF4-FFF2-40B4-BE49-F238E27FC236}">
              <a16:creationId xmlns:a16="http://schemas.microsoft.com/office/drawing/2014/main" id="{C3553EB3-FB2E-4242-87CF-3D313DA10DF7}"/>
            </a:ext>
          </a:extLst>
        </xdr:cNvPr>
        <xdr:cNvSpPr txBox="1"/>
      </xdr:nvSpPr>
      <xdr:spPr>
        <a:xfrm>
          <a:off x="9437888" y="2165585"/>
          <a:ext cx="1443472" cy="762126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GB" sz="1100" baseline="0"/>
            <a:t>early winter cold wave in Europe 11/05</a:t>
          </a:r>
        </a:p>
      </xdr:txBody>
    </xdr:sp>
    <xdr:clientData/>
  </xdr:twoCellAnchor>
  <xdr:twoCellAnchor>
    <xdr:from>
      <xdr:col>13</xdr:col>
      <xdr:colOff>528320</xdr:colOff>
      <xdr:row>13</xdr:row>
      <xdr:rowOff>91440</xdr:rowOff>
    </xdr:from>
    <xdr:to>
      <xdr:col>13</xdr:col>
      <xdr:colOff>741680</xdr:colOff>
      <xdr:row>24</xdr:row>
      <xdr:rowOff>60960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33FDC475-6494-804F-AF0F-2664EB7948C0}"/>
            </a:ext>
          </a:extLst>
        </xdr:cNvPr>
        <xdr:cNvCxnSpPr/>
      </xdr:nvCxnSpPr>
      <xdr:spPr>
        <a:xfrm>
          <a:off x="10139680" y="2733040"/>
          <a:ext cx="213360" cy="2204720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395377</xdr:colOff>
      <xdr:row>32</xdr:row>
      <xdr:rowOff>191698</xdr:rowOff>
    </xdr:from>
    <xdr:to>
      <xdr:col>15</xdr:col>
      <xdr:colOff>143774</xdr:colOff>
      <xdr:row>35</xdr:row>
      <xdr:rowOff>191698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EAB2596-A665-F94C-9385-983D87AC9926}"/>
            </a:ext>
          </a:extLst>
        </xdr:cNvPr>
        <xdr:cNvCxnSpPr/>
      </xdr:nvCxnSpPr>
      <xdr:spPr>
        <a:xfrm flipV="1">
          <a:off x="6721415" y="6709434"/>
          <a:ext cx="4708585" cy="611038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368171</xdr:colOff>
      <xdr:row>34</xdr:row>
      <xdr:rowOff>200680</xdr:rowOff>
    </xdr:from>
    <xdr:to>
      <xdr:col>14</xdr:col>
      <xdr:colOff>165723</xdr:colOff>
      <xdr:row>38</xdr:row>
      <xdr:rowOff>150006</xdr:rowOff>
    </xdr:to>
    <xdr:sp macro="" textlink="">
      <xdr:nvSpPr>
        <xdr:cNvPr id="25" name="TextBox 1">
          <a:extLst>
            <a:ext uri="{FF2B5EF4-FFF2-40B4-BE49-F238E27FC236}">
              <a16:creationId xmlns:a16="http://schemas.microsoft.com/office/drawing/2014/main" id="{49A9B33E-3CFF-DD43-9881-79339A5405D1}"/>
            </a:ext>
          </a:extLst>
        </xdr:cNvPr>
        <xdr:cNvSpPr txBox="1"/>
      </xdr:nvSpPr>
      <xdr:spPr>
        <a:xfrm>
          <a:off x="9174303" y="7125774"/>
          <a:ext cx="1450948" cy="764043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GB" sz="1100" baseline="0"/>
            <a:t>trending volatility, especially btw 05-08 because of </a:t>
          </a:r>
        </a:p>
      </xdr:txBody>
    </xdr:sp>
    <xdr:clientData/>
  </xdr:twoCellAnchor>
  <xdr:twoCellAnchor>
    <xdr:from>
      <xdr:col>12</xdr:col>
      <xdr:colOff>13511</xdr:colOff>
      <xdr:row>48</xdr:row>
      <xdr:rowOff>0</xdr:rowOff>
    </xdr:from>
    <xdr:to>
      <xdr:col>27</xdr:col>
      <xdr:colOff>4182</xdr:colOff>
      <xdr:row>82</xdr:row>
      <xdr:rowOff>185530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9709924B-6B55-EC49-8EA6-C18CC2BF86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1</xdr:row>
      <xdr:rowOff>12700</xdr:rowOff>
    </xdr:from>
    <xdr:to>
      <xdr:col>16</xdr:col>
      <xdr:colOff>571500</xdr:colOff>
      <xdr:row>35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83FF1F-29F7-66E6-B3B3-CA633B45DC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F4C19-08A1-CE43-825B-74577A519BC7}">
  <dimension ref="A1:H306"/>
  <sheetViews>
    <sheetView tabSelected="1" topLeftCell="C1" zoomScaleNormal="130" workbookViewId="0">
      <selection activeCell="R47" sqref="R47"/>
    </sheetView>
  </sheetViews>
  <sheetFormatPr baseColWidth="10" defaultRowHeight="16" x14ac:dyDescent="0.2"/>
  <cols>
    <col min="1" max="2" width="13.33203125" customWidth="1"/>
    <col min="3" max="3" width="12.1640625" customWidth="1"/>
  </cols>
  <sheetData>
    <row r="1" spans="1:6" x14ac:dyDescent="0.2">
      <c r="A1" t="s">
        <v>0</v>
      </c>
      <c r="B1" t="s">
        <v>0</v>
      </c>
      <c r="C1" t="s">
        <v>1</v>
      </c>
      <c r="D1" t="s">
        <v>3</v>
      </c>
      <c r="E1" s="7" t="s">
        <v>7</v>
      </c>
      <c r="F1" t="s">
        <v>4</v>
      </c>
    </row>
    <row r="2" spans="1:6" x14ac:dyDescent="0.2">
      <c r="A2" s="1">
        <v>35461</v>
      </c>
      <c r="B2" s="1" t="str">
        <f>TEXT(A2,"mmm yy")</f>
        <v>Jan 97</v>
      </c>
      <c r="C2">
        <v>17.399999999999999</v>
      </c>
      <c r="D2">
        <f t="shared" ref="D2:D65" si="0">IF(AND(MONTH(A2)&lt;10,MONTH(A2)&gt;3),"",$F$2)</f>
        <v>350</v>
      </c>
      <c r="E2" s="6">
        <v>2.85</v>
      </c>
      <c r="F2">
        <v>350</v>
      </c>
    </row>
    <row r="3" spans="1:6" x14ac:dyDescent="0.2">
      <c r="A3" s="1">
        <v>35489</v>
      </c>
      <c r="B3" s="1" t="str">
        <f t="shared" ref="B3:B66" si="1">TEXT(A3,"mmm yy")</f>
        <v>Feb 97</v>
      </c>
      <c r="C3">
        <v>10.34</v>
      </c>
      <c r="D3">
        <f t="shared" si="0"/>
        <v>350</v>
      </c>
      <c r="E3" s="6">
        <v>7.4</v>
      </c>
    </row>
    <row r="4" spans="1:6" x14ac:dyDescent="0.2">
      <c r="A4" s="1">
        <v>35520</v>
      </c>
      <c r="B4" s="1" t="str">
        <f t="shared" si="1"/>
        <v>Mar 97</v>
      </c>
      <c r="C4">
        <v>10.199999999999999</v>
      </c>
      <c r="D4">
        <f t="shared" si="0"/>
        <v>350</v>
      </c>
      <c r="E4" s="6">
        <v>9.5500000000000007</v>
      </c>
    </row>
    <row r="5" spans="1:6" x14ac:dyDescent="0.2">
      <c r="A5" s="1">
        <v>35550</v>
      </c>
      <c r="B5" s="1" t="str">
        <f t="shared" si="1"/>
        <v>Apr 97</v>
      </c>
      <c r="C5">
        <v>10.62</v>
      </c>
      <c r="D5" t="str">
        <f t="shared" si="0"/>
        <v/>
      </c>
      <c r="E5" s="6">
        <v>10.5</v>
      </c>
    </row>
    <row r="6" spans="1:6" x14ac:dyDescent="0.2">
      <c r="A6" s="1">
        <v>35580</v>
      </c>
      <c r="B6" s="1" t="str">
        <f t="shared" si="1"/>
        <v>May 97</v>
      </c>
      <c r="C6">
        <v>10.5</v>
      </c>
      <c r="D6" t="str">
        <f t="shared" si="0"/>
        <v/>
      </c>
      <c r="E6" s="6">
        <v>13.6</v>
      </c>
    </row>
    <row r="7" spans="1:6" x14ac:dyDescent="0.2">
      <c r="A7" s="1">
        <v>35611</v>
      </c>
      <c r="B7" s="1" t="str">
        <f t="shared" si="1"/>
        <v>Jun 97</v>
      </c>
      <c r="C7">
        <v>9.25</v>
      </c>
      <c r="D7" t="str">
        <f t="shared" si="0"/>
        <v/>
      </c>
      <c r="E7" s="6">
        <v>16.2</v>
      </c>
    </row>
    <row r="8" spans="1:6" x14ac:dyDescent="0.2">
      <c r="A8" s="1">
        <v>35642</v>
      </c>
      <c r="B8" s="1" t="str">
        <f t="shared" si="1"/>
        <v>Jul 97</v>
      </c>
      <c r="C8">
        <v>9.61</v>
      </c>
      <c r="D8" t="str">
        <f t="shared" si="0"/>
        <v/>
      </c>
      <c r="E8" s="6">
        <v>18.7</v>
      </c>
    </row>
    <row r="9" spans="1:6" x14ac:dyDescent="0.2">
      <c r="A9" s="1">
        <v>35671</v>
      </c>
      <c r="B9" s="1" t="str">
        <f t="shared" si="1"/>
        <v>Aug 97</v>
      </c>
      <c r="C9">
        <v>10.96</v>
      </c>
      <c r="D9" t="str">
        <f t="shared" si="0"/>
        <v/>
      </c>
      <c r="E9" s="6">
        <v>21.2</v>
      </c>
    </row>
    <row r="10" spans="1:6" x14ac:dyDescent="0.2">
      <c r="A10" s="1">
        <v>35703</v>
      </c>
      <c r="B10" s="1" t="str">
        <f t="shared" si="1"/>
        <v>Sep 97</v>
      </c>
      <c r="C10">
        <v>13.27</v>
      </c>
      <c r="D10" t="str">
        <f t="shared" si="0"/>
        <v/>
      </c>
      <c r="E10" s="6">
        <v>16.350000000000001</v>
      </c>
    </row>
    <row r="11" spans="1:6" x14ac:dyDescent="0.2">
      <c r="A11" s="1">
        <v>35734</v>
      </c>
      <c r="B11" s="1" t="str">
        <f t="shared" si="1"/>
        <v>Oct 97</v>
      </c>
      <c r="C11">
        <v>16</v>
      </c>
      <c r="D11">
        <f t="shared" si="0"/>
        <v>350</v>
      </c>
      <c r="E11" s="6">
        <v>11.7</v>
      </c>
    </row>
    <row r="12" spans="1:6" x14ac:dyDescent="0.2">
      <c r="A12" s="1">
        <v>35762</v>
      </c>
      <c r="B12" s="1" t="str">
        <f t="shared" si="1"/>
        <v>Nov 97</v>
      </c>
      <c r="C12">
        <v>18.190000000000001</v>
      </c>
      <c r="D12">
        <f t="shared" si="0"/>
        <v>350</v>
      </c>
      <c r="E12" s="6">
        <v>9.35</v>
      </c>
    </row>
    <row r="13" spans="1:6" x14ac:dyDescent="0.2">
      <c r="A13" s="1">
        <v>35795</v>
      </c>
      <c r="B13" s="1" t="str">
        <f t="shared" si="1"/>
        <v>Dec 97</v>
      </c>
      <c r="C13">
        <v>16.059999999999999</v>
      </c>
      <c r="D13">
        <f t="shared" si="0"/>
        <v>350</v>
      </c>
      <c r="E13" s="6">
        <v>6.85</v>
      </c>
    </row>
    <row r="14" spans="1:6" x14ac:dyDescent="0.2">
      <c r="A14" s="1">
        <v>35825</v>
      </c>
      <c r="B14" s="1" t="str">
        <f t="shared" si="1"/>
        <v>Jan 98</v>
      </c>
      <c r="C14">
        <v>10.65</v>
      </c>
      <c r="D14">
        <f t="shared" si="0"/>
        <v>350</v>
      </c>
      <c r="E14" s="6">
        <v>6.35</v>
      </c>
    </row>
    <row r="15" spans="1:6" x14ac:dyDescent="0.2">
      <c r="A15" s="1">
        <v>35853</v>
      </c>
      <c r="B15" s="1" t="str">
        <f t="shared" si="1"/>
        <v>Feb 98</v>
      </c>
      <c r="C15">
        <v>9.23</v>
      </c>
      <c r="D15">
        <f t="shared" si="0"/>
        <v>350</v>
      </c>
      <c r="E15" s="6">
        <v>7.55</v>
      </c>
    </row>
    <row r="16" spans="1:6" x14ac:dyDescent="0.2">
      <c r="A16" s="1">
        <v>35885</v>
      </c>
      <c r="B16" s="1" t="str">
        <f t="shared" si="1"/>
        <v>Mar 98</v>
      </c>
      <c r="C16">
        <v>8.58</v>
      </c>
      <c r="D16">
        <f t="shared" si="0"/>
        <v>350</v>
      </c>
      <c r="E16" s="6">
        <v>8.9</v>
      </c>
    </row>
    <row r="17" spans="1:5" x14ac:dyDescent="0.2">
      <c r="A17" s="1">
        <v>35915</v>
      </c>
      <c r="B17" s="1" t="str">
        <f t="shared" si="1"/>
        <v>Apr 98</v>
      </c>
      <c r="C17">
        <v>9.19</v>
      </c>
      <c r="D17" t="str">
        <f t="shared" si="0"/>
        <v/>
      </c>
      <c r="E17" s="6">
        <v>9.1999999999999993</v>
      </c>
    </row>
    <row r="18" spans="1:5" x14ac:dyDescent="0.2">
      <c r="A18" s="1">
        <v>35944</v>
      </c>
      <c r="B18" s="1" t="str">
        <f t="shared" si="1"/>
        <v>May 98</v>
      </c>
      <c r="C18">
        <v>8.7799999999999994</v>
      </c>
      <c r="D18" t="str">
        <f t="shared" si="0"/>
        <v/>
      </c>
      <c r="E18" s="6">
        <v>14.9</v>
      </c>
    </row>
    <row r="19" spans="1:5" x14ac:dyDescent="0.2">
      <c r="A19" s="1">
        <v>35976</v>
      </c>
      <c r="B19" s="1" t="str">
        <f t="shared" si="1"/>
        <v>Jun 98</v>
      </c>
      <c r="C19">
        <v>9.2899999999999991</v>
      </c>
      <c r="D19" t="str">
        <f t="shared" si="0"/>
        <v/>
      </c>
      <c r="E19" s="6">
        <v>15.95</v>
      </c>
    </row>
    <row r="20" spans="1:5" x14ac:dyDescent="0.2">
      <c r="A20" s="1">
        <v>36007</v>
      </c>
      <c r="B20" s="1" t="str">
        <f t="shared" si="1"/>
        <v>Jul 98</v>
      </c>
      <c r="C20">
        <v>10.48</v>
      </c>
      <c r="D20" t="str">
        <f t="shared" si="0"/>
        <v/>
      </c>
      <c r="E20" s="6">
        <v>17.2</v>
      </c>
    </row>
    <row r="21" spans="1:5" x14ac:dyDescent="0.2">
      <c r="A21" s="1">
        <v>36038</v>
      </c>
      <c r="B21" s="1" t="str">
        <f t="shared" si="1"/>
        <v>Aug 98</v>
      </c>
      <c r="C21">
        <v>12.1</v>
      </c>
      <c r="D21" t="str">
        <f t="shared" si="0"/>
        <v/>
      </c>
      <c r="E21" s="6">
        <v>18.100000000000001</v>
      </c>
    </row>
    <row r="22" spans="1:5" x14ac:dyDescent="0.2">
      <c r="A22" s="1">
        <v>36068</v>
      </c>
      <c r="B22" s="1" t="str">
        <f t="shared" si="1"/>
        <v>Sep 98</v>
      </c>
      <c r="C22">
        <v>13.85</v>
      </c>
      <c r="D22" t="str">
        <f t="shared" si="0"/>
        <v/>
      </c>
      <c r="E22" s="6">
        <v>16.55</v>
      </c>
    </row>
    <row r="23" spans="1:5" x14ac:dyDescent="0.2">
      <c r="A23" s="1">
        <v>36098</v>
      </c>
      <c r="B23" s="1" t="str">
        <f t="shared" si="1"/>
        <v>Oct 98</v>
      </c>
      <c r="C23">
        <v>15.21</v>
      </c>
      <c r="D23">
        <f t="shared" si="0"/>
        <v>350</v>
      </c>
      <c r="E23" s="6">
        <v>11.65</v>
      </c>
    </row>
    <row r="24" spans="1:5" x14ac:dyDescent="0.2">
      <c r="A24" s="1">
        <v>36129</v>
      </c>
      <c r="B24" s="1" t="str">
        <f t="shared" si="1"/>
        <v>Nov 98</v>
      </c>
      <c r="C24">
        <v>16.72</v>
      </c>
      <c r="D24">
        <f t="shared" si="0"/>
        <v>350</v>
      </c>
      <c r="E24" s="6">
        <v>6.5</v>
      </c>
    </row>
    <row r="25" spans="1:5" x14ac:dyDescent="0.2">
      <c r="A25" s="1">
        <v>36160</v>
      </c>
      <c r="B25" s="1" t="str">
        <f t="shared" si="1"/>
        <v>Dec 98</v>
      </c>
      <c r="C25">
        <v>11.88</v>
      </c>
      <c r="D25">
        <f t="shared" si="0"/>
        <v>350</v>
      </c>
      <c r="E25" s="6">
        <v>6.75</v>
      </c>
    </row>
    <row r="26" spans="1:5" x14ac:dyDescent="0.2">
      <c r="A26" s="1">
        <v>36189</v>
      </c>
      <c r="B26" s="1" t="str">
        <f t="shared" si="1"/>
        <v>Jan 99</v>
      </c>
      <c r="C26">
        <v>9.41</v>
      </c>
      <c r="D26">
        <f t="shared" si="0"/>
        <v>350</v>
      </c>
      <c r="E26" s="6">
        <v>6.6</v>
      </c>
    </row>
    <row r="27" spans="1:5" x14ac:dyDescent="0.2">
      <c r="A27" s="1">
        <v>36217</v>
      </c>
      <c r="B27" s="1" t="str">
        <f t="shared" si="1"/>
        <v>Feb 99</v>
      </c>
      <c r="C27">
        <v>9.31</v>
      </c>
      <c r="D27">
        <f t="shared" si="0"/>
        <v>350</v>
      </c>
      <c r="E27" s="6">
        <v>5.8</v>
      </c>
    </row>
    <row r="28" spans="1:5" x14ac:dyDescent="0.2">
      <c r="A28" s="1">
        <v>36250</v>
      </c>
      <c r="B28" s="1" t="str">
        <f t="shared" si="1"/>
        <v>Mar 99</v>
      </c>
      <c r="C28">
        <v>9.23</v>
      </c>
      <c r="D28">
        <f t="shared" si="0"/>
        <v>350</v>
      </c>
      <c r="E28" s="6">
        <v>8.6</v>
      </c>
    </row>
    <row r="29" spans="1:5" x14ac:dyDescent="0.2">
      <c r="A29" s="1">
        <v>36280</v>
      </c>
      <c r="B29" s="1" t="str">
        <f t="shared" si="1"/>
        <v>Apr 99</v>
      </c>
      <c r="C29">
        <v>9.1999999999999993</v>
      </c>
      <c r="D29" t="str">
        <f t="shared" si="0"/>
        <v/>
      </c>
      <c r="E29" s="6">
        <v>10.6</v>
      </c>
    </row>
    <row r="30" spans="1:5" x14ac:dyDescent="0.2">
      <c r="A30" s="1">
        <v>36311</v>
      </c>
      <c r="B30" s="1" t="str">
        <f t="shared" si="1"/>
        <v>May 99</v>
      </c>
      <c r="C30">
        <v>9.1199999999999992</v>
      </c>
      <c r="D30" t="str">
        <f t="shared" si="0"/>
        <v/>
      </c>
      <c r="E30" s="6">
        <v>14.65</v>
      </c>
    </row>
    <row r="31" spans="1:5" x14ac:dyDescent="0.2">
      <c r="A31" s="1">
        <v>36341</v>
      </c>
      <c r="B31" s="1" t="str">
        <f t="shared" si="1"/>
        <v>Jun 99</v>
      </c>
      <c r="C31">
        <v>9.92</v>
      </c>
      <c r="D31" t="str">
        <f t="shared" si="0"/>
        <v/>
      </c>
      <c r="E31" s="6">
        <v>15.65</v>
      </c>
    </row>
    <row r="32" spans="1:5" x14ac:dyDescent="0.2">
      <c r="A32" s="1">
        <v>36371</v>
      </c>
      <c r="B32" s="1" t="str">
        <f t="shared" si="1"/>
        <v>Jul 99</v>
      </c>
      <c r="C32">
        <v>9.43</v>
      </c>
      <c r="D32" t="str">
        <f t="shared" si="0"/>
        <v/>
      </c>
      <c r="E32" s="6">
        <v>19.600000000000001</v>
      </c>
    </row>
    <row r="33" spans="1:8" x14ac:dyDescent="0.2">
      <c r="A33" s="1">
        <v>36403</v>
      </c>
      <c r="B33" s="1" t="str">
        <f t="shared" si="1"/>
        <v>Aug 99</v>
      </c>
      <c r="C33">
        <v>10.6</v>
      </c>
      <c r="D33" t="str">
        <f t="shared" si="0"/>
        <v/>
      </c>
      <c r="E33" s="6">
        <v>18.399999999999999</v>
      </c>
    </row>
    <row r="34" spans="1:8" x14ac:dyDescent="0.2">
      <c r="A34" s="1">
        <v>36433</v>
      </c>
      <c r="B34" s="1" t="str">
        <f t="shared" si="1"/>
        <v>Sep 99</v>
      </c>
      <c r="C34">
        <v>11.78</v>
      </c>
      <c r="D34" t="str">
        <f t="shared" si="0"/>
        <v/>
      </c>
      <c r="E34" s="6">
        <v>17.25</v>
      </c>
    </row>
    <row r="35" spans="1:8" x14ac:dyDescent="0.2">
      <c r="A35" s="1">
        <v>36462</v>
      </c>
      <c r="B35" s="1" t="str">
        <f t="shared" si="1"/>
        <v>Oct 99</v>
      </c>
      <c r="C35">
        <v>11.63</v>
      </c>
      <c r="D35">
        <f t="shared" si="0"/>
        <v>350</v>
      </c>
      <c r="E35" s="6">
        <v>11.75</v>
      </c>
    </row>
    <row r="36" spans="1:8" x14ac:dyDescent="0.2">
      <c r="A36" s="1">
        <v>36494</v>
      </c>
      <c r="B36" s="1" t="str">
        <f t="shared" si="1"/>
        <v>Nov 99</v>
      </c>
      <c r="C36">
        <v>11.05</v>
      </c>
      <c r="D36">
        <f t="shared" si="0"/>
        <v>350</v>
      </c>
      <c r="E36" s="6">
        <v>8.6</v>
      </c>
    </row>
    <row r="37" spans="1:8" x14ac:dyDescent="0.2">
      <c r="A37" s="1">
        <v>36525</v>
      </c>
      <c r="B37" s="1" t="str">
        <f t="shared" si="1"/>
        <v>Dec 99</v>
      </c>
      <c r="C37">
        <v>13</v>
      </c>
      <c r="D37">
        <f t="shared" si="0"/>
        <v>350</v>
      </c>
      <c r="E37" s="6">
        <v>5.55</v>
      </c>
    </row>
    <row r="38" spans="1:8" x14ac:dyDescent="0.2">
      <c r="A38" s="1">
        <v>36556</v>
      </c>
      <c r="B38" s="1" t="str">
        <f t="shared" si="1"/>
        <v>Jan 00</v>
      </c>
      <c r="C38">
        <v>11.57</v>
      </c>
      <c r="D38">
        <f t="shared" si="0"/>
        <v>350</v>
      </c>
      <c r="E38" s="6">
        <v>5.5</v>
      </c>
    </row>
    <row r="39" spans="1:8" x14ac:dyDescent="0.2">
      <c r="A39" s="1">
        <v>36585</v>
      </c>
      <c r="B39" s="1" t="str">
        <f t="shared" si="1"/>
        <v>Feb 00</v>
      </c>
      <c r="C39">
        <v>12.05</v>
      </c>
      <c r="D39">
        <f t="shared" si="0"/>
        <v>350</v>
      </c>
      <c r="E39" s="6">
        <v>7.1</v>
      </c>
    </row>
    <row r="40" spans="1:8" x14ac:dyDescent="0.2">
      <c r="A40" s="1">
        <v>36616</v>
      </c>
      <c r="B40" s="1" t="str">
        <f t="shared" si="1"/>
        <v>Mar 00</v>
      </c>
      <c r="C40">
        <v>11.84</v>
      </c>
      <c r="D40">
        <f t="shared" si="0"/>
        <v>350</v>
      </c>
      <c r="E40" s="6">
        <v>8.5</v>
      </c>
    </row>
    <row r="41" spans="1:8" x14ac:dyDescent="0.2">
      <c r="A41" s="1">
        <v>36644</v>
      </c>
      <c r="B41" s="1" t="str">
        <f t="shared" si="1"/>
        <v>Apr 00</v>
      </c>
      <c r="C41">
        <v>14.06</v>
      </c>
      <c r="D41" t="str">
        <f t="shared" si="0"/>
        <v/>
      </c>
      <c r="E41" s="6">
        <v>9.15</v>
      </c>
    </row>
    <row r="42" spans="1:8" x14ac:dyDescent="0.2">
      <c r="A42" s="1">
        <v>36677</v>
      </c>
      <c r="B42" s="1" t="str">
        <f t="shared" si="1"/>
        <v>May 00</v>
      </c>
      <c r="C42">
        <v>20.75</v>
      </c>
      <c r="D42" t="str">
        <f t="shared" si="0"/>
        <v/>
      </c>
      <c r="E42" s="6">
        <v>13.8</v>
      </c>
    </row>
    <row r="43" spans="1:8" x14ac:dyDescent="0.2">
      <c r="A43" s="1">
        <v>36707</v>
      </c>
      <c r="B43" s="1" t="str">
        <f t="shared" si="1"/>
        <v>Jun 00</v>
      </c>
      <c r="C43">
        <v>17.12</v>
      </c>
      <c r="D43" t="str">
        <f t="shared" si="0"/>
        <v/>
      </c>
      <c r="E43" s="6">
        <v>16.899999999999999</v>
      </c>
    </row>
    <row r="44" spans="1:8" x14ac:dyDescent="0.2">
      <c r="A44" s="1">
        <v>36738</v>
      </c>
      <c r="B44" s="1" t="str">
        <f t="shared" si="1"/>
        <v>Jul 00</v>
      </c>
      <c r="C44">
        <v>16.100000000000001</v>
      </c>
      <c r="D44" t="str">
        <f t="shared" si="0"/>
        <v/>
      </c>
      <c r="E44" s="6">
        <v>16.899999999999999</v>
      </c>
    </row>
    <row r="45" spans="1:8" x14ac:dyDescent="0.2">
      <c r="A45" s="1">
        <v>36769</v>
      </c>
      <c r="B45" s="1" t="str">
        <f t="shared" si="1"/>
        <v>Aug 00</v>
      </c>
      <c r="C45">
        <v>19.41</v>
      </c>
      <c r="D45" t="str">
        <f t="shared" si="0"/>
        <v/>
      </c>
      <c r="E45" s="6">
        <v>18.600000000000001</v>
      </c>
      <c r="G45" t="s">
        <v>9</v>
      </c>
      <c r="H45" t="s">
        <v>8</v>
      </c>
    </row>
    <row r="46" spans="1:8" x14ac:dyDescent="0.2">
      <c r="A46" s="1">
        <v>36798</v>
      </c>
      <c r="B46" s="1" t="str">
        <f t="shared" si="1"/>
        <v>Sep 00</v>
      </c>
      <c r="C46">
        <v>23.22</v>
      </c>
      <c r="D46" t="str">
        <f t="shared" si="0"/>
        <v/>
      </c>
      <c r="E46" s="6">
        <v>16.3</v>
      </c>
    </row>
    <row r="47" spans="1:8" x14ac:dyDescent="0.2">
      <c r="A47" s="1">
        <v>36830</v>
      </c>
      <c r="B47" s="1" t="str">
        <f t="shared" si="1"/>
        <v>Oct 00</v>
      </c>
      <c r="C47">
        <v>26.63</v>
      </c>
      <c r="D47">
        <f t="shared" si="0"/>
        <v>350</v>
      </c>
      <c r="E47" s="6">
        <v>11.6</v>
      </c>
    </row>
    <row r="48" spans="1:8" x14ac:dyDescent="0.2">
      <c r="A48" s="1">
        <v>36860</v>
      </c>
      <c r="B48" s="1" t="str">
        <f t="shared" si="1"/>
        <v>Nov 00</v>
      </c>
      <c r="C48">
        <v>31.78</v>
      </c>
      <c r="D48">
        <f t="shared" si="0"/>
        <v>350</v>
      </c>
      <c r="E48" s="6">
        <v>7.75</v>
      </c>
    </row>
    <row r="49" spans="1:5" x14ac:dyDescent="0.2">
      <c r="A49" s="1">
        <v>36889</v>
      </c>
      <c r="B49" s="1" t="str">
        <f t="shared" si="1"/>
        <v>Dec 00</v>
      </c>
      <c r="C49">
        <v>26.91</v>
      </c>
      <c r="D49">
        <f t="shared" si="0"/>
        <v>350</v>
      </c>
      <c r="E49" s="6">
        <v>6.8</v>
      </c>
    </row>
    <row r="50" spans="1:5" x14ac:dyDescent="0.2">
      <c r="A50" s="1">
        <v>36922</v>
      </c>
      <c r="B50" s="1" t="str">
        <f t="shared" si="1"/>
        <v>Jan 01</v>
      </c>
      <c r="C50">
        <v>23.41</v>
      </c>
      <c r="D50">
        <f t="shared" si="0"/>
        <v>350</v>
      </c>
      <c r="E50" s="6">
        <v>4.45</v>
      </c>
    </row>
    <row r="51" spans="1:5" x14ac:dyDescent="0.2">
      <c r="A51" s="1">
        <v>36950</v>
      </c>
      <c r="B51" s="1" t="str">
        <f t="shared" si="1"/>
        <v>Feb 01</v>
      </c>
      <c r="C51">
        <v>22.84</v>
      </c>
      <c r="D51">
        <f t="shared" si="0"/>
        <v>350</v>
      </c>
      <c r="E51" s="6">
        <v>6</v>
      </c>
    </row>
    <row r="52" spans="1:5" x14ac:dyDescent="0.2">
      <c r="A52" s="1">
        <v>36980</v>
      </c>
      <c r="B52" s="1" t="str">
        <f t="shared" si="1"/>
        <v>Mar 01</v>
      </c>
      <c r="C52">
        <v>21.16</v>
      </c>
      <c r="D52">
        <f t="shared" si="0"/>
        <v>350</v>
      </c>
      <c r="E52" s="6">
        <v>6.65</v>
      </c>
    </row>
    <row r="53" spans="1:5" x14ac:dyDescent="0.2">
      <c r="A53" s="1">
        <v>37011</v>
      </c>
      <c r="B53" s="1" t="str">
        <f t="shared" si="1"/>
        <v>Apr 01</v>
      </c>
      <c r="C53">
        <v>22.35</v>
      </c>
      <c r="D53" t="str">
        <f t="shared" si="0"/>
        <v/>
      </c>
      <c r="E53" s="6">
        <v>9.1</v>
      </c>
    </row>
    <row r="54" spans="1:5" x14ac:dyDescent="0.2">
      <c r="A54" s="1">
        <v>37042</v>
      </c>
      <c r="B54" s="1" t="str">
        <f t="shared" si="1"/>
        <v>May 01</v>
      </c>
      <c r="C54">
        <v>21.04</v>
      </c>
      <c r="D54" t="str">
        <f t="shared" si="0"/>
        <v/>
      </c>
      <c r="E54" s="6">
        <v>13.95</v>
      </c>
    </row>
    <row r="55" spans="1:5" x14ac:dyDescent="0.2">
      <c r="A55" s="1">
        <v>37071</v>
      </c>
      <c r="B55" s="1" t="str">
        <f t="shared" si="1"/>
        <v>Jun 01</v>
      </c>
      <c r="C55">
        <v>17.46</v>
      </c>
      <c r="D55" t="str">
        <f t="shared" si="0"/>
        <v/>
      </c>
      <c r="E55" s="6">
        <v>16.05</v>
      </c>
    </row>
    <row r="56" spans="1:5" x14ac:dyDescent="0.2">
      <c r="A56" s="1">
        <v>37103</v>
      </c>
      <c r="B56" s="1" t="str">
        <f t="shared" si="1"/>
        <v>Jul 01</v>
      </c>
      <c r="C56">
        <v>16.95</v>
      </c>
      <c r="D56" t="str">
        <f t="shared" si="0"/>
        <v/>
      </c>
      <c r="E56" s="6">
        <v>19.399999999999999</v>
      </c>
    </row>
    <row r="57" spans="1:5" x14ac:dyDescent="0.2">
      <c r="A57" s="1">
        <v>37134</v>
      </c>
      <c r="B57" s="1" t="str">
        <f t="shared" si="1"/>
        <v>Aug 01</v>
      </c>
      <c r="C57">
        <v>20.420000000000002</v>
      </c>
      <c r="D57" t="str">
        <f t="shared" si="0"/>
        <v/>
      </c>
      <c r="E57" s="6">
        <v>19</v>
      </c>
    </row>
    <row r="58" spans="1:5" x14ac:dyDescent="0.2">
      <c r="A58" s="1">
        <v>37162</v>
      </c>
      <c r="B58" s="1" t="str">
        <f t="shared" si="1"/>
        <v>Sep 01</v>
      </c>
      <c r="C58">
        <v>22.81</v>
      </c>
      <c r="D58" t="str">
        <f t="shared" si="0"/>
        <v/>
      </c>
      <c r="E58" s="6">
        <v>14.45</v>
      </c>
    </row>
    <row r="59" spans="1:5" x14ac:dyDescent="0.2">
      <c r="A59" s="1">
        <v>37195</v>
      </c>
      <c r="B59" s="1" t="str">
        <f t="shared" si="1"/>
        <v>Oct 01</v>
      </c>
      <c r="C59">
        <v>22.22</v>
      </c>
      <c r="D59">
        <f t="shared" si="0"/>
        <v>350</v>
      </c>
      <c r="E59" s="6">
        <v>12.6</v>
      </c>
    </row>
    <row r="60" spans="1:5" x14ac:dyDescent="0.2">
      <c r="A60" s="1">
        <v>37225</v>
      </c>
      <c r="B60" s="1" t="str">
        <f t="shared" si="1"/>
        <v>Nov 01</v>
      </c>
      <c r="C60">
        <v>25.57</v>
      </c>
      <c r="D60">
        <f t="shared" si="0"/>
        <v>350</v>
      </c>
      <c r="E60" s="6">
        <v>7.85</v>
      </c>
    </row>
    <row r="61" spans="1:5" x14ac:dyDescent="0.2">
      <c r="A61" s="1">
        <v>37256</v>
      </c>
      <c r="B61" s="1" t="str">
        <f t="shared" si="1"/>
        <v>Dec 01</v>
      </c>
      <c r="C61">
        <v>27.26</v>
      </c>
      <c r="D61">
        <f t="shared" si="0"/>
        <v>350</v>
      </c>
      <c r="E61" s="6">
        <v>4.3499999999999996</v>
      </c>
    </row>
    <row r="62" spans="1:5" x14ac:dyDescent="0.2">
      <c r="A62" s="1">
        <v>37287</v>
      </c>
      <c r="B62" s="1" t="str">
        <f t="shared" si="1"/>
        <v>Jan 02</v>
      </c>
      <c r="C62">
        <v>20.05</v>
      </c>
      <c r="D62">
        <f t="shared" si="0"/>
        <v>350</v>
      </c>
      <c r="E62" s="6">
        <v>6.5</v>
      </c>
    </row>
    <row r="63" spans="1:5" x14ac:dyDescent="0.2">
      <c r="A63" s="1">
        <v>37315</v>
      </c>
      <c r="B63" s="1" t="str">
        <f t="shared" si="1"/>
        <v>Feb 02</v>
      </c>
      <c r="C63">
        <v>16.440000000000001</v>
      </c>
      <c r="D63">
        <f t="shared" si="0"/>
        <v>350</v>
      </c>
      <c r="E63" s="6">
        <v>8.0500000000000007</v>
      </c>
    </row>
    <row r="64" spans="1:5" x14ac:dyDescent="0.2">
      <c r="A64" s="1">
        <v>37344</v>
      </c>
      <c r="B64" s="1" t="str">
        <f t="shared" si="1"/>
        <v>Mar 02</v>
      </c>
      <c r="C64">
        <v>13.79</v>
      </c>
      <c r="D64">
        <f t="shared" si="0"/>
        <v>350</v>
      </c>
      <c r="E64" s="6">
        <v>8.75</v>
      </c>
    </row>
    <row r="65" spans="1:5" x14ac:dyDescent="0.2">
      <c r="A65" s="1">
        <v>37376</v>
      </c>
      <c r="B65" s="1" t="str">
        <f t="shared" si="1"/>
        <v>Apr 02</v>
      </c>
      <c r="C65">
        <v>12.97</v>
      </c>
      <c r="D65" t="str">
        <f t="shared" si="0"/>
        <v/>
      </c>
      <c r="E65" s="6">
        <v>10.9</v>
      </c>
    </row>
    <row r="66" spans="1:5" x14ac:dyDescent="0.2">
      <c r="A66" s="1">
        <v>37407</v>
      </c>
      <c r="B66" s="1" t="str">
        <f t="shared" si="1"/>
        <v>May 02</v>
      </c>
      <c r="C66">
        <v>12.2</v>
      </c>
      <c r="D66" t="str">
        <f t="shared" ref="D66:D129" si="2">IF(AND(MONTH(A66)&lt;10,MONTH(A66)&gt;3),"",$F$2)</f>
        <v/>
      </c>
      <c r="E66" s="6">
        <v>13.35</v>
      </c>
    </row>
    <row r="67" spans="1:5" x14ac:dyDescent="0.2">
      <c r="A67" s="1">
        <v>37435</v>
      </c>
      <c r="B67" s="1" t="str">
        <f t="shared" ref="B67:B130" si="3">TEXT(A67,"mmm yy")</f>
        <v>Jun 02</v>
      </c>
      <c r="C67">
        <v>13.55</v>
      </c>
      <c r="D67" t="str">
        <f t="shared" si="2"/>
        <v/>
      </c>
      <c r="E67" s="6">
        <v>15.85</v>
      </c>
    </row>
    <row r="68" spans="1:5" x14ac:dyDescent="0.2">
      <c r="A68" s="1">
        <v>37468</v>
      </c>
      <c r="B68" s="1" t="str">
        <f t="shared" si="3"/>
        <v>Jul 02</v>
      </c>
      <c r="C68">
        <v>12.38</v>
      </c>
      <c r="D68" t="str">
        <f t="shared" si="2"/>
        <v/>
      </c>
      <c r="E68" s="6">
        <v>17.899999999999999</v>
      </c>
    </row>
    <row r="69" spans="1:5" x14ac:dyDescent="0.2">
      <c r="A69" s="1">
        <v>37498</v>
      </c>
      <c r="B69" s="1" t="str">
        <f t="shared" si="3"/>
        <v>Aug 02</v>
      </c>
      <c r="C69">
        <v>16.559999999999999</v>
      </c>
      <c r="D69" t="str">
        <f t="shared" si="2"/>
        <v/>
      </c>
      <c r="E69" s="6">
        <v>19</v>
      </c>
    </row>
    <row r="70" spans="1:5" x14ac:dyDescent="0.2">
      <c r="A70" s="1">
        <v>37529</v>
      </c>
      <c r="B70" s="1" t="str">
        <f t="shared" si="3"/>
        <v>Sep 02</v>
      </c>
      <c r="C70">
        <v>20.81</v>
      </c>
      <c r="D70" t="str">
        <f t="shared" si="2"/>
        <v/>
      </c>
      <c r="E70" s="6">
        <v>15.9</v>
      </c>
    </row>
    <row r="71" spans="1:5" x14ac:dyDescent="0.2">
      <c r="A71" s="1">
        <v>37560</v>
      </c>
      <c r="B71" s="1" t="str">
        <f t="shared" si="3"/>
        <v>Oct 02</v>
      </c>
      <c r="C71">
        <v>23.75</v>
      </c>
      <c r="D71">
        <f t="shared" si="2"/>
        <v>350</v>
      </c>
      <c r="E71" s="6">
        <v>11.85</v>
      </c>
    </row>
    <row r="72" spans="1:5" x14ac:dyDescent="0.2">
      <c r="A72" s="1">
        <v>37589</v>
      </c>
      <c r="B72" s="1" t="str">
        <f t="shared" si="3"/>
        <v>Nov 02</v>
      </c>
      <c r="C72">
        <v>24.26</v>
      </c>
      <c r="D72">
        <f t="shared" si="2"/>
        <v>350</v>
      </c>
      <c r="E72" s="6">
        <v>9.6999999999999993</v>
      </c>
    </row>
    <row r="73" spans="1:5" x14ac:dyDescent="0.2">
      <c r="A73" s="1">
        <v>37621</v>
      </c>
      <c r="B73" s="1" t="str">
        <f t="shared" si="3"/>
        <v>Dec 02</v>
      </c>
      <c r="C73">
        <v>22.53</v>
      </c>
      <c r="D73">
        <f t="shared" si="2"/>
        <v>350</v>
      </c>
      <c r="E73" s="6">
        <v>7.1</v>
      </c>
    </row>
    <row r="74" spans="1:5" x14ac:dyDescent="0.2">
      <c r="A74" s="1">
        <v>37652</v>
      </c>
      <c r="B74" s="1" t="str">
        <f t="shared" si="3"/>
        <v>Jan 03</v>
      </c>
      <c r="C74">
        <v>16.71</v>
      </c>
      <c r="D74">
        <f t="shared" si="2"/>
        <v>350</v>
      </c>
      <c r="E74" s="6">
        <v>5.15</v>
      </c>
    </row>
    <row r="75" spans="1:5" x14ac:dyDescent="0.2">
      <c r="A75" s="1">
        <v>37680</v>
      </c>
      <c r="B75" s="1" t="str">
        <f t="shared" si="3"/>
        <v>Feb 03</v>
      </c>
      <c r="C75">
        <v>16.79</v>
      </c>
      <c r="D75">
        <f t="shared" si="2"/>
        <v>350</v>
      </c>
      <c r="E75" s="6">
        <v>5.0999999999999996</v>
      </c>
    </row>
    <row r="76" spans="1:5" x14ac:dyDescent="0.2">
      <c r="A76" s="1">
        <v>37711</v>
      </c>
      <c r="B76" s="1" t="str">
        <f t="shared" si="3"/>
        <v>Mar 03</v>
      </c>
      <c r="C76">
        <v>16.2</v>
      </c>
      <c r="D76">
        <f t="shared" si="2"/>
        <v>350</v>
      </c>
      <c r="E76" s="6">
        <v>9</v>
      </c>
    </row>
    <row r="77" spans="1:5" x14ac:dyDescent="0.2">
      <c r="A77" s="1">
        <v>37741</v>
      </c>
      <c r="B77" s="1" t="str">
        <f t="shared" si="3"/>
        <v>Apr 03</v>
      </c>
      <c r="C77">
        <v>15.4</v>
      </c>
      <c r="D77" t="str">
        <f t="shared" si="2"/>
        <v/>
      </c>
      <c r="E77" s="6">
        <v>11</v>
      </c>
    </row>
    <row r="78" spans="1:5" x14ac:dyDescent="0.2">
      <c r="A78" s="1">
        <v>37771</v>
      </c>
      <c r="B78" s="1" t="str">
        <f t="shared" si="3"/>
        <v>May 03</v>
      </c>
      <c r="C78">
        <v>16.399999999999999</v>
      </c>
      <c r="D78" t="str">
        <f t="shared" si="2"/>
        <v/>
      </c>
      <c r="E78" s="6">
        <v>13.6</v>
      </c>
    </row>
    <row r="79" spans="1:5" x14ac:dyDescent="0.2">
      <c r="A79" s="1">
        <v>37802</v>
      </c>
      <c r="B79" s="1" t="str">
        <f t="shared" si="3"/>
        <v>Jun 03</v>
      </c>
      <c r="C79">
        <v>16.829999999999998</v>
      </c>
      <c r="D79" t="str">
        <f t="shared" si="2"/>
        <v/>
      </c>
      <c r="E79" s="6">
        <v>18.3</v>
      </c>
    </row>
    <row r="80" spans="1:5" x14ac:dyDescent="0.2">
      <c r="A80" s="1">
        <v>37833</v>
      </c>
      <c r="B80" s="1" t="str">
        <f t="shared" si="3"/>
        <v>Jul 03</v>
      </c>
      <c r="C80">
        <v>15.88</v>
      </c>
      <c r="D80" t="str">
        <f t="shared" si="2"/>
        <v/>
      </c>
      <c r="E80" s="6">
        <v>19.45</v>
      </c>
    </row>
    <row r="81" spans="1:5" x14ac:dyDescent="0.2">
      <c r="A81" s="1">
        <v>37862</v>
      </c>
      <c r="B81" s="1" t="str">
        <f t="shared" si="3"/>
        <v>Aug 03</v>
      </c>
      <c r="C81">
        <v>19.399999999999999</v>
      </c>
      <c r="D81" t="str">
        <f t="shared" si="2"/>
        <v/>
      </c>
      <c r="E81" s="6">
        <v>21.05</v>
      </c>
    </row>
    <row r="82" spans="1:5" x14ac:dyDescent="0.2">
      <c r="A82" s="1">
        <v>37894</v>
      </c>
      <c r="B82" s="1" t="str">
        <f t="shared" si="3"/>
        <v>Sep 03</v>
      </c>
      <c r="C82">
        <v>24.16</v>
      </c>
      <c r="D82" t="str">
        <f t="shared" si="2"/>
        <v/>
      </c>
      <c r="E82" s="6">
        <v>16.350000000000001</v>
      </c>
    </row>
    <row r="83" spans="1:5" x14ac:dyDescent="0.2">
      <c r="A83" s="1">
        <v>37925</v>
      </c>
      <c r="B83" s="1" t="str">
        <f t="shared" si="3"/>
        <v>Oct 03</v>
      </c>
      <c r="C83">
        <v>31.19</v>
      </c>
      <c r="D83">
        <f t="shared" si="2"/>
        <v>350</v>
      </c>
      <c r="E83" s="6">
        <v>10.45</v>
      </c>
    </row>
    <row r="84" spans="1:5" x14ac:dyDescent="0.2">
      <c r="A84" s="1">
        <v>37953</v>
      </c>
      <c r="B84" s="1" t="str">
        <f t="shared" si="3"/>
        <v>Nov 03</v>
      </c>
      <c r="C84">
        <v>33.83</v>
      </c>
      <c r="D84">
        <f t="shared" si="2"/>
        <v>350</v>
      </c>
      <c r="E84" s="6">
        <v>9.65</v>
      </c>
    </row>
    <row r="85" spans="1:5" x14ac:dyDescent="0.2">
      <c r="A85" s="1">
        <v>37986</v>
      </c>
      <c r="B85" s="1" t="str">
        <f t="shared" si="3"/>
        <v>Dec 03</v>
      </c>
      <c r="C85">
        <v>32.19</v>
      </c>
      <c r="D85">
        <f t="shared" si="2"/>
        <v>350</v>
      </c>
      <c r="E85" s="6">
        <v>6</v>
      </c>
    </row>
    <row r="86" spans="1:5" x14ac:dyDescent="0.2">
      <c r="A86" s="1">
        <v>38016</v>
      </c>
      <c r="B86" s="1" t="str">
        <f t="shared" si="3"/>
        <v>Jan 04</v>
      </c>
      <c r="C86">
        <v>21.56</v>
      </c>
      <c r="D86">
        <f t="shared" si="2"/>
        <v>350</v>
      </c>
      <c r="E86" s="6">
        <v>5.95</v>
      </c>
    </row>
    <row r="87" spans="1:5" x14ac:dyDescent="0.2">
      <c r="A87" s="1">
        <v>38044</v>
      </c>
      <c r="B87" s="1" t="str">
        <f t="shared" si="3"/>
        <v>Feb 04</v>
      </c>
      <c r="C87">
        <v>19.809999999999999</v>
      </c>
      <c r="D87">
        <f t="shared" si="2"/>
        <v>350</v>
      </c>
      <c r="E87" s="6">
        <v>6.25</v>
      </c>
    </row>
    <row r="88" spans="1:5" x14ac:dyDescent="0.2">
      <c r="A88" s="1">
        <v>38077</v>
      </c>
      <c r="B88" s="1" t="str">
        <f t="shared" si="3"/>
        <v>Mar 04</v>
      </c>
      <c r="C88">
        <v>18.86</v>
      </c>
      <c r="D88">
        <f t="shared" si="2"/>
        <v>350</v>
      </c>
      <c r="E88" s="6">
        <v>7.35</v>
      </c>
    </row>
    <row r="89" spans="1:5" x14ac:dyDescent="0.2">
      <c r="A89" s="1">
        <v>38107</v>
      </c>
      <c r="B89" s="1" t="str">
        <f t="shared" si="3"/>
        <v>Apr 04</v>
      </c>
      <c r="C89">
        <v>19.98</v>
      </c>
      <c r="D89" t="str">
        <f t="shared" si="2"/>
        <v/>
      </c>
      <c r="E89" s="6">
        <v>10.6</v>
      </c>
    </row>
    <row r="90" spans="1:5" x14ac:dyDescent="0.2">
      <c r="A90" s="1">
        <v>38138</v>
      </c>
      <c r="B90" s="1" t="str">
        <f t="shared" si="3"/>
        <v>May 04</v>
      </c>
      <c r="C90">
        <v>21.33</v>
      </c>
      <c r="D90" t="str">
        <f t="shared" si="2"/>
        <v/>
      </c>
      <c r="E90" s="6">
        <v>13.85</v>
      </c>
    </row>
    <row r="91" spans="1:5" x14ac:dyDescent="0.2">
      <c r="A91" s="1">
        <v>38168</v>
      </c>
      <c r="B91" s="1" t="str">
        <f t="shared" si="3"/>
        <v>Jun 04</v>
      </c>
      <c r="C91">
        <v>22.34</v>
      </c>
      <c r="D91" t="str">
        <f t="shared" si="2"/>
        <v/>
      </c>
      <c r="E91" s="6">
        <v>17.350000000000001</v>
      </c>
    </row>
    <row r="92" spans="1:5" x14ac:dyDescent="0.2">
      <c r="A92" s="1">
        <v>38198</v>
      </c>
      <c r="B92" s="1" t="str">
        <f t="shared" si="3"/>
        <v>Jul 04</v>
      </c>
      <c r="C92">
        <v>20.86</v>
      </c>
      <c r="D92" t="str">
        <f t="shared" si="2"/>
        <v/>
      </c>
      <c r="E92" s="6">
        <v>18</v>
      </c>
    </row>
    <row r="93" spans="1:5" x14ac:dyDescent="0.2">
      <c r="A93" s="1">
        <v>38230</v>
      </c>
      <c r="B93" s="1" t="str">
        <f t="shared" si="3"/>
        <v>Aug 04</v>
      </c>
      <c r="C93">
        <v>29.61</v>
      </c>
      <c r="D93" t="str">
        <f t="shared" si="2"/>
        <v/>
      </c>
      <c r="E93" s="6">
        <v>19.45</v>
      </c>
    </row>
    <row r="94" spans="1:5" x14ac:dyDescent="0.2">
      <c r="A94" s="1">
        <v>38260</v>
      </c>
      <c r="B94" s="1" t="str">
        <f t="shared" si="3"/>
        <v>Sep 04</v>
      </c>
      <c r="C94">
        <v>39.22</v>
      </c>
      <c r="D94" t="str">
        <f t="shared" si="2"/>
        <v/>
      </c>
      <c r="E94" s="6">
        <v>16.649999999999999</v>
      </c>
    </row>
    <row r="95" spans="1:5" x14ac:dyDescent="0.2">
      <c r="A95" s="1">
        <v>38289</v>
      </c>
      <c r="B95" s="1" t="str">
        <f t="shared" si="3"/>
        <v>Oct 04</v>
      </c>
      <c r="C95">
        <v>40.29</v>
      </c>
      <c r="D95">
        <f t="shared" si="2"/>
        <v>350</v>
      </c>
      <c r="E95" s="6">
        <v>12.2</v>
      </c>
    </row>
    <row r="96" spans="1:5" x14ac:dyDescent="0.2">
      <c r="A96" s="1">
        <v>38321</v>
      </c>
      <c r="B96" s="1" t="str">
        <f t="shared" si="3"/>
        <v>Nov 04</v>
      </c>
      <c r="C96">
        <v>43.11</v>
      </c>
      <c r="D96">
        <f t="shared" si="2"/>
        <v>350</v>
      </c>
      <c r="E96" s="6">
        <v>8.6999999999999993</v>
      </c>
    </row>
    <row r="97" spans="1:5" x14ac:dyDescent="0.2">
      <c r="A97" s="1">
        <v>38352</v>
      </c>
      <c r="B97" s="1" t="str">
        <f t="shared" si="3"/>
        <v>Dec 04</v>
      </c>
      <c r="C97">
        <v>33.78</v>
      </c>
      <c r="D97">
        <f t="shared" si="2"/>
        <v>350</v>
      </c>
      <c r="E97" s="6">
        <v>5.85</v>
      </c>
    </row>
    <row r="98" spans="1:5" x14ac:dyDescent="0.2">
      <c r="A98" s="1">
        <v>38383</v>
      </c>
      <c r="B98" s="1" t="str">
        <f t="shared" si="3"/>
        <v>Jan 05</v>
      </c>
      <c r="C98">
        <v>28.58</v>
      </c>
      <c r="D98">
        <f t="shared" si="2"/>
        <v>350</v>
      </c>
      <c r="E98" s="6">
        <v>6.65</v>
      </c>
    </row>
    <row r="99" spans="1:5" x14ac:dyDescent="0.2">
      <c r="A99" s="1">
        <v>38411</v>
      </c>
      <c r="B99" s="1" t="str">
        <f t="shared" si="3"/>
        <v>Feb 05</v>
      </c>
      <c r="C99">
        <v>30.38</v>
      </c>
      <c r="D99">
        <f t="shared" si="2"/>
        <v>350</v>
      </c>
      <c r="E99" s="6">
        <v>4.9000000000000004</v>
      </c>
    </row>
    <row r="100" spans="1:5" x14ac:dyDescent="0.2">
      <c r="A100" s="1">
        <v>38442</v>
      </c>
      <c r="B100" s="1" t="str">
        <f t="shared" si="3"/>
        <v>Mar 05</v>
      </c>
      <c r="C100">
        <v>29.98</v>
      </c>
      <c r="D100">
        <f t="shared" si="2"/>
        <v>350</v>
      </c>
      <c r="E100" s="6">
        <v>8</v>
      </c>
    </row>
    <row r="101" spans="1:5" x14ac:dyDescent="0.2">
      <c r="A101" s="1">
        <v>38471</v>
      </c>
      <c r="B101" s="1" t="str">
        <f t="shared" si="3"/>
        <v>Apr 05</v>
      </c>
      <c r="C101">
        <v>29.19</v>
      </c>
      <c r="D101" t="str">
        <f t="shared" si="2"/>
        <v/>
      </c>
      <c r="E101" s="6">
        <v>10.4</v>
      </c>
    </row>
    <row r="102" spans="1:5" x14ac:dyDescent="0.2">
      <c r="A102" s="1">
        <v>38503</v>
      </c>
      <c r="B102" s="1" t="str">
        <f t="shared" si="3"/>
        <v>May 05</v>
      </c>
      <c r="C102">
        <v>29.67</v>
      </c>
      <c r="D102" t="str">
        <f t="shared" si="2"/>
        <v/>
      </c>
      <c r="E102" s="6">
        <v>13.1</v>
      </c>
    </row>
    <row r="103" spans="1:5" x14ac:dyDescent="0.2">
      <c r="A103" s="1">
        <v>38533</v>
      </c>
      <c r="B103" s="1" t="str">
        <f t="shared" si="3"/>
        <v>Jun 05</v>
      </c>
      <c r="C103">
        <v>32.03</v>
      </c>
      <c r="D103" t="str">
        <f t="shared" si="2"/>
        <v/>
      </c>
      <c r="E103" s="6">
        <v>17.850000000000001</v>
      </c>
    </row>
    <row r="104" spans="1:5" x14ac:dyDescent="0.2">
      <c r="A104" s="1">
        <v>38562</v>
      </c>
      <c r="B104" s="1" t="str">
        <f t="shared" si="3"/>
        <v>Jul 05</v>
      </c>
      <c r="C104">
        <v>34.86</v>
      </c>
      <c r="D104" t="str">
        <f t="shared" si="2"/>
        <v/>
      </c>
      <c r="E104" s="6">
        <v>18.7</v>
      </c>
    </row>
    <row r="105" spans="1:5" x14ac:dyDescent="0.2">
      <c r="A105" s="1">
        <v>38595</v>
      </c>
      <c r="B105" s="1" t="str">
        <f t="shared" si="3"/>
        <v>Aug 05</v>
      </c>
      <c r="C105">
        <v>40.78</v>
      </c>
      <c r="D105" t="str">
        <f t="shared" si="2"/>
        <v/>
      </c>
      <c r="E105" s="6">
        <v>18.100000000000001</v>
      </c>
    </row>
    <row r="106" spans="1:5" x14ac:dyDescent="0.2">
      <c r="A106" s="1">
        <v>38625</v>
      </c>
      <c r="B106" s="1" t="str">
        <f t="shared" si="3"/>
        <v>Sep 05</v>
      </c>
      <c r="C106">
        <v>48.52</v>
      </c>
      <c r="D106" t="str">
        <f t="shared" si="2"/>
        <v/>
      </c>
      <c r="E106" s="6">
        <v>17.05</v>
      </c>
    </row>
    <row r="107" spans="1:5" x14ac:dyDescent="0.2">
      <c r="A107" s="1">
        <v>38656</v>
      </c>
      <c r="B107" s="1" t="str">
        <f t="shared" si="3"/>
        <v>Oct 05</v>
      </c>
      <c r="C107">
        <v>60</v>
      </c>
      <c r="D107">
        <f t="shared" si="2"/>
        <v>350</v>
      </c>
      <c r="E107" s="6">
        <v>12.95</v>
      </c>
    </row>
    <row r="108" spans="1:5" x14ac:dyDescent="0.2">
      <c r="A108" s="1">
        <v>38686</v>
      </c>
      <c r="B108" s="1" t="str">
        <f t="shared" si="3"/>
        <v>Nov 05</v>
      </c>
      <c r="C108">
        <v>107.47</v>
      </c>
      <c r="D108">
        <f t="shared" si="2"/>
        <v>350</v>
      </c>
      <c r="E108" s="6">
        <v>7.1</v>
      </c>
    </row>
    <row r="109" spans="1:5" x14ac:dyDescent="0.2">
      <c r="A109" s="1">
        <v>38716</v>
      </c>
      <c r="B109" s="1" t="str">
        <f t="shared" si="3"/>
        <v>Dec 05</v>
      </c>
      <c r="C109">
        <v>81.8</v>
      </c>
      <c r="D109">
        <f t="shared" si="2"/>
        <v>350</v>
      </c>
      <c r="E109" s="6">
        <v>5.05</v>
      </c>
    </row>
    <row r="110" spans="1:5" x14ac:dyDescent="0.2">
      <c r="A110" s="1">
        <v>38748</v>
      </c>
      <c r="B110" s="1" t="str">
        <f t="shared" si="3"/>
        <v>Jan 06</v>
      </c>
      <c r="C110">
        <v>61.44</v>
      </c>
      <c r="D110">
        <f t="shared" si="2"/>
        <v>350</v>
      </c>
      <c r="E110" s="6">
        <v>5.25</v>
      </c>
    </row>
    <row r="111" spans="1:5" x14ac:dyDescent="0.2">
      <c r="A111" s="1">
        <v>38776</v>
      </c>
      <c r="B111" s="1" t="str">
        <f t="shared" si="3"/>
        <v>Feb 06</v>
      </c>
      <c r="C111">
        <v>45.02</v>
      </c>
      <c r="D111">
        <f t="shared" si="2"/>
        <v>350</v>
      </c>
      <c r="E111" s="6">
        <v>4.45</v>
      </c>
    </row>
    <row r="112" spans="1:5" x14ac:dyDescent="0.2">
      <c r="A112" s="1">
        <v>38807</v>
      </c>
      <c r="B112" s="1" t="str">
        <f t="shared" si="3"/>
        <v>Mar 06</v>
      </c>
      <c r="C112">
        <v>43.74</v>
      </c>
      <c r="D112">
        <f t="shared" si="2"/>
        <v>350</v>
      </c>
      <c r="E112" s="6">
        <v>6.1</v>
      </c>
    </row>
    <row r="113" spans="1:5" x14ac:dyDescent="0.2">
      <c r="A113" s="1">
        <v>38835</v>
      </c>
      <c r="B113" s="1" t="str">
        <f t="shared" si="3"/>
        <v>Apr 06</v>
      </c>
      <c r="C113">
        <v>39.46</v>
      </c>
      <c r="D113" t="str">
        <f t="shared" si="2"/>
        <v/>
      </c>
      <c r="E113" s="6">
        <v>10.050000000000001</v>
      </c>
    </row>
    <row r="114" spans="1:5" x14ac:dyDescent="0.2">
      <c r="A114" s="1">
        <v>38868</v>
      </c>
      <c r="B114" s="1" t="str">
        <f t="shared" si="3"/>
        <v>May 06</v>
      </c>
      <c r="C114">
        <v>38.799999999999997</v>
      </c>
      <c r="D114" t="str">
        <f t="shared" si="2"/>
        <v/>
      </c>
      <c r="E114" s="6">
        <v>13.9</v>
      </c>
    </row>
    <row r="115" spans="1:5" x14ac:dyDescent="0.2">
      <c r="A115" s="1">
        <v>38898</v>
      </c>
      <c r="B115" s="1" t="str">
        <f t="shared" si="3"/>
        <v>Jun 06</v>
      </c>
      <c r="C115">
        <v>39.57</v>
      </c>
      <c r="D115" t="str">
        <f t="shared" si="2"/>
        <v/>
      </c>
      <c r="E115" s="6">
        <v>18.3</v>
      </c>
    </row>
    <row r="116" spans="1:5" x14ac:dyDescent="0.2">
      <c r="A116" s="1">
        <v>38929</v>
      </c>
      <c r="B116" s="1" t="str">
        <f t="shared" si="3"/>
        <v>Jul 06</v>
      </c>
      <c r="C116">
        <v>37.71</v>
      </c>
      <c r="D116" t="str">
        <f t="shared" si="2"/>
        <v/>
      </c>
      <c r="E116" s="6">
        <v>22.45</v>
      </c>
    </row>
    <row r="117" spans="1:5" x14ac:dyDescent="0.2">
      <c r="A117" s="1">
        <v>38960</v>
      </c>
      <c r="B117" s="1" t="str">
        <f t="shared" si="3"/>
        <v>Aug 06</v>
      </c>
      <c r="C117">
        <v>43.46</v>
      </c>
      <c r="D117" t="str">
        <f t="shared" si="2"/>
        <v/>
      </c>
      <c r="E117" s="6">
        <v>17.850000000000001</v>
      </c>
    </row>
    <row r="118" spans="1:5" x14ac:dyDescent="0.2">
      <c r="A118" s="1">
        <v>38989</v>
      </c>
      <c r="B118" s="1" t="str">
        <f t="shared" si="3"/>
        <v>Sep 06</v>
      </c>
      <c r="C118">
        <v>54.82</v>
      </c>
      <c r="D118" t="str">
        <f t="shared" si="2"/>
        <v/>
      </c>
      <c r="E118" s="6">
        <v>18.600000000000001</v>
      </c>
    </row>
    <row r="119" spans="1:5" x14ac:dyDescent="0.2">
      <c r="A119" s="1">
        <v>39021</v>
      </c>
      <c r="B119" s="1" t="str">
        <f t="shared" si="3"/>
        <v>Oct 06</v>
      </c>
      <c r="C119">
        <v>56.27</v>
      </c>
      <c r="D119">
        <f t="shared" si="2"/>
        <v>350</v>
      </c>
      <c r="E119" s="6">
        <v>13.875</v>
      </c>
    </row>
    <row r="120" spans="1:5" x14ac:dyDescent="0.2">
      <c r="A120" s="1">
        <v>39051</v>
      </c>
      <c r="B120" s="1" t="str">
        <f t="shared" si="3"/>
        <v>Nov 06</v>
      </c>
      <c r="C120">
        <v>46.89</v>
      </c>
      <c r="D120">
        <f t="shared" si="2"/>
        <v>350</v>
      </c>
      <c r="E120" s="6">
        <v>9.0500000000000007</v>
      </c>
    </row>
    <row r="121" spans="1:5" x14ac:dyDescent="0.2">
      <c r="A121" s="1">
        <v>39080</v>
      </c>
      <c r="B121" s="1" t="str">
        <f t="shared" si="3"/>
        <v>Dec 06</v>
      </c>
      <c r="C121">
        <v>32.22</v>
      </c>
      <c r="D121">
        <f t="shared" si="2"/>
        <v>350</v>
      </c>
      <c r="E121" s="6">
        <v>7.1</v>
      </c>
    </row>
    <row r="122" spans="1:5" x14ac:dyDescent="0.2">
      <c r="A122" s="1">
        <v>39113</v>
      </c>
      <c r="B122" s="1" t="str">
        <f t="shared" si="3"/>
        <v>Jan 07</v>
      </c>
      <c r="C122">
        <v>23.27</v>
      </c>
      <c r="D122">
        <f t="shared" si="2"/>
        <v>350</v>
      </c>
      <c r="E122" s="6">
        <v>7.8</v>
      </c>
    </row>
    <row r="123" spans="1:5" x14ac:dyDescent="0.2">
      <c r="A123" s="1">
        <v>39141</v>
      </c>
      <c r="B123" s="1" t="str">
        <f t="shared" si="3"/>
        <v>Feb 07</v>
      </c>
      <c r="C123">
        <v>18.809999999999999</v>
      </c>
      <c r="D123">
        <f t="shared" si="2"/>
        <v>350</v>
      </c>
      <c r="E123" s="6">
        <v>6.9</v>
      </c>
    </row>
    <row r="124" spans="1:5" x14ac:dyDescent="0.2">
      <c r="A124" s="1">
        <v>39171</v>
      </c>
      <c r="B124" s="1" t="str">
        <f t="shared" si="3"/>
        <v>Mar 07</v>
      </c>
      <c r="C124">
        <v>20.29</v>
      </c>
      <c r="D124">
        <f t="shared" si="2"/>
        <v>350</v>
      </c>
      <c r="E124" s="6">
        <v>8.4499999999999993</v>
      </c>
    </row>
    <row r="125" spans="1:5" x14ac:dyDescent="0.2">
      <c r="A125" s="1">
        <v>39202</v>
      </c>
      <c r="B125" s="1" t="str">
        <f t="shared" si="3"/>
        <v>Apr 07</v>
      </c>
      <c r="C125">
        <v>17.149999999999999</v>
      </c>
      <c r="D125" t="str">
        <f t="shared" si="2"/>
        <v/>
      </c>
      <c r="E125" s="6">
        <v>13.3</v>
      </c>
    </row>
    <row r="126" spans="1:5" x14ac:dyDescent="0.2">
      <c r="A126" s="1">
        <v>39233</v>
      </c>
      <c r="B126" s="1" t="str">
        <f t="shared" si="3"/>
        <v>May 07</v>
      </c>
      <c r="C126">
        <v>20.88</v>
      </c>
      <c r="D126" t="str">
        <f t="shared" si="2"/>
        <v/>
      </c>
      <c r="E126" s="6">
        <v>13.8</v>
      </c>
    </row>
    <row r="127" spans="1:5" x14ac:dyDescent="0.2">
      <c r="A127" s="1">
        <v>39262</v>
      </c>
      <c r="B127" s="1" t="str">
        <f t="shared" si="3"/>
        <v>Jun 07</v>
      </c>
      <c r="C127">
        <v>21.36</v>
      </c>
      <c r="D127" t="str">
        <f t="shared" si="2"/>
        <v/>
      </c>
      <c r="E127" s="6">
        <v>16.899999999999999</v>
      </c>
    </row>
    <row r="128" spans="1:5" x14ac:dyDescent="0.2">
      <c r="A128" s="1">
        <v>39294</v>
      </c>
      <c r="B128" s="1" t="str">
        <f t="shared" si="3"/>
        <v>Jul 07</v>
      </c>
      <c r="C128">
        <v>28.07</v>
      </c>
      <c r="D128" t="str">
        <f t="shared" si="2"/>
        <v/>
      </c>
      <c r="E128" s="6">
        <v>17.25</v>
      </c>
    </row>
    <row r="129" spans="1:5" x14ac:dyDescent="0.2">
      <c r="A129" s="1">
        <v>39325</v>
      </c>
      <c r="B129" s="1" t="str">
        <f t="shared" si="3"/>
        <v>Aug 07</v>
      </c>
      <c r="C129">
        <v>27.51</v>
      </c>
      <c r="D129" t="str">
        <f t="shared" si="2"/>
        <v/>
      </c>
      <c r="E129" s="6">
        <v>17.2</v>
      </c>
    </row>
    <row r="130" spans="1:5" x14ac:dyDescent="0.2">
      <c r="A130" s="1">
        <v>39353</v>
      </c>
      <c r="B130" s="1" t="str">
        <f t="shared" si="3"/>
        <v>Sep 07</v>
      </c>
      <c r="C130">
        <v>42.55</v>
      </c>
      <c r="D130" t="str">
        <f t="shared" ref="D130:D193" si="4">IF(AND(MONTH(A130)&lt;10,MONTH(A130)&gt;3),"",$F$2)</f>
        <v/>
      </c>
      <c r="E130" s="6">
        <v>15.65</v>
      </c>
    </row>
    <row r="131" spans="1:5" x14ac:dyDescent="0.2">
      <c r="A131" s="1">
        <v>39386</v>
      </c>
      <c r="B131" s="1" t="str">
        <f t="shared" ref="B131:B194" si="5">TEXT(A131,"mmm yy")</f>
        <v>Oct 07</v>
      </c>
      <c r="C131">
        <v>54.27</v>
      </c>
      <c r="D131">
        <f t="shared" si="4"/>
        <v>350</v>
      </c>
      <c r="E131" s="6">
        <v>11.95</v>
      </c>
    </row>
    <row r="132" spans="1:5" x14ac:dyDescent="0.2">
      <c r="A132" s="1">
        <v>39416</v>
      </c>
      <c r="B132" s="1" t="str">
        <f t="shared" si="5"/>
        <v>Nov 07</v>
      </c>
      <c r="C132">
        <v>50.58</v>
      </c>
      <c r="D132">
        <f t="shared" si="4"/>
        <v>350</v>
      </c>
      <c r="E132" s="6">
        <v>8</v>
      </c>
    </row>
    <row r="133" spans="1:5" x14ac:dyDescent="0.2">
      <c r="A133" s="1">
        <v>39447</v>
      </c>
      <c r="B133" s="1" t="str">
        <f t="shared" si="5"/>
        <v>Dec 07</v>
      </c>
      <c r="C133">
        <v>52.28</v>
      </c>
      <c r="D133">
        <f t="shared" si="4"/>
        <v>350</v>
      </c>
      <c r="E133" s="6">
        <v>6</v>
      </c>
    </row>
    <row r="134" spans="1:5" x14ac:dyDescent="0.2">
      <c r="A134" s="1">
        <v>39478</v>
      </c>
      <c r="B134" s="1" t="str">
        <f t="shared" si="5"/>
        <v>Jan 08</v>
      </c>
      <c r="C134">
        <v>51.18</v>
      </c>
      <c r="D134">
        <f t="shared" si="4"/>
        <v>350</v>
      </c>
      <c r="E134" s="6">
        <v>7.55</v>
      </c>
    </row>
    <row r="135" spans="1:5" x14ac:dyDescent="0.2">
      <c r="A135" s="1">
        <v>39507</v>
      </c>
      <c r="B135" s="1" t="str">
        <f t="shared" si="5"/>
        <v>Feb 08</v>
      </c>
      <c r="C135">
        <v>53.54</v>
      </c>
      <c r="D135">
        <f t="shared" si="4"/>
        <v>350</v>
      </c>
      <c r="E135" s="6">
        <v>6.5</v>
      </c>
    </row>
    <row r="136" spans="1:5" x14ac:dyDescent="0.2">
      <c r="A136" s="1">
        <v>39538</v>
      </c>
      <c r="B136" s="1" t="str">
        <f t="shared" si="5"/>
        <v>Mar 08</v>
      </c>
      <c r="C136">
        <v>57.93</v>
      </c>
      <c r="D136">
        <f t="shared" si="4"/>
        <v>350</v>
      </c>
      <c r="E136" s="6">
        <v>7.15</v>
      </c>
    </row>
    <row r="137" spans="1:5" x14ac:dyDescent="0.2">
      <c r="A137" s="1">
        <v>39568</v>
      </c>
      <c r="B137" s="1" t="str">
        <f t="shared" si="5"/>
        <v>Apr 08</v>
      </c>
      <c r="C137">
        <v>60.58</v>
      </c>
      <c r="D137" t="str">
        <f t="shared" si="4"/>
        <v/>
      </c>
      <c r="E137" s="6">
        <v>9.4499999999999993</v>
      </c>
    </row>
    <row r="138" spans="1:5" x14ac:dyDescent="0.2">
      <c r="A138" s="1">
        <v>39598</v>
      </c>
      <c r="B138" s="1" t="str">
        <f t="shared" si="5"/>
        <v>May 08</v>
      </c>
      <c r="C138">
        <v>65.38</v>
      </c>
      <c r="D138" t="str">
        <f t="shared" si="4"/>
        <v/>
      </c>
      <c r="E138" s="6">
        <v>15.15</v>
      </c>
    </row>
    <row r="139" spans="1:5" x14ac:dyDescent="0.2">
      <c r="A139" s="1">
        <v>39629</v>
      </c>
      <c r="B139" s="1" t="str">
        <f t="shared" si="5"/>
        <v>Jun 08</v>
      </c>
      <c r="C139">
        <v>73.3</v>
      </c>
      <c r="D139" t="str">
        <f t="shared" si="4"/>
        <v/>
      </c>
      <c r="E139" s="6">
        <v>16.350000000000001</v>
      </c>
    </row>
    <row r="140" spans="1:5" x14ac:dyDescent="0.2">
      <c r="A140" s="1">
        <v>39660</v>
      </c>
      <c r="B140" s="1" t="str">
        <f t="shared" si="5"/>
        <v>Jul 08</v>
      </c>
      <c r="C140">
        <v>62.24</v>
      </c>
      <c r="D140" t="str">
        <f t="shared" si="4"/>
        <v/>
      </c>
      <c r="E140" s="6">
        <v>18.25</v>
      </c>
    </row>
    <row r="141" spans="1:5" x14ac:dyDescent="0.2">
      <c r="A141" s="1">
        <v>39689</v>
      </c>
      <c r="B141" s="1" t="str">
        <f t="shared" si="5"/>
        <v>Aug 08</v>
      </c>
      <c r="C141">
        <v>78.64</v>
      </c>
      <c r="D141" t="str">
        <f t="shared" si="4"/>
        <v/>
      </c>
      <c r="E141" s="6">
        <v>17.850000000000001</v>
      </c>
    </row>
    <row r="142" spans="1:5" x14ac:dyDescent="0.2">
      <c r="A142" s="1">
        <v>39721</v>
      </c>
      <c r="B142" s="1" t="str">
        <f t="shared" si="5"/>
        <v>Sep 08</v>
      </c>
      <c r="C142">
        <v>85.26</v>
      </c>
      <c r="D142" t="str">
        <f t="shared" si="4"/>
        <v/>
      </c>
      <c r="E142" s="6">
        <v>14.85</v>
      </c>
    </row>
    <row r="143" spans="1:5" x14ac:dyDescent="0.2">
      <c r="A143" s="1">
        <v>39752</v>
      </c>
      <c r="B143" s="1" t="str">
        <f t="shared" si="5"/>
        <v>Oct 08</v>
      </c>
      <c r="C143">
        <v>76.11</v>
      </c>
      <c r="D143">
        <f t="shared" si="4"/>
        <v>350</v>
      </c>
      <c r="E143" s="6">
        <v>10.9</v>
      </c>
    </row>
    <row r="144" spans="1:5" x14ac:dyDescent="0.2">
      <c r="A144" s="1">
        <v>39780</v>
      </c>
      <c r="B144" s="1" t="str">
        <f t="shared" si="5"/>
        <v>Nov 08</v>
      </c>
      <c r="C144">
        <v>60.97</v>
      </c>
      <c r="D144">
        <f t="shared" si="4"/>
        <v>350</v>
      </c>
      <c r="E144" s="6">
        <v>7.95</v>
      </c>
    </row>
    <row r="145" spans="1:5" x14ac:dyDescent="0.2">
      <c r="A145" s="1">
        <v>39813</v>
      </c>
      <c r="B145" s="1" t="str">
        <f t="shared" si="5"/>
        <v>Dec 08</v>
      </c>
      <c r="C145">
        <v>58.53</v>
      </c>
      <c r="D145">
        <f t="shared" si="4"/>
        <v>350</v>
      </c>
      <c r="E145" s="6">
        <v>4.5</v>
      </c>
    </row>
    <row r="146" spans="1:5" x14ac:dyDescent="0.2">
      <c r="A146" s="1">
        <v>39843</v>
      </c>
      <c r="B146" s="1" t="str">
        <f t="shared" si="5"/>
        <v>Jan 09</v>
      </c>
      <c r="C146">
        <v>62.25</v>
      </c>
      <c r="D146">
        <f t="shared" si="4"/>
        <v>350</v>
      </c>
      <c r="E146" s="6">
        <v>3.55</v>
      </c>
    </row>
    <row r="147" spans="1:5" x14ac:dyDescent="0.2">
      <c r="A147" s="1">
        <v>39871</v>
      </c>
      <c r="B147" s="1" t="str">
        <f t="shared" si="5"/>
        <v>Feb 09</v>
      </c>
      <c r="C147">
        <v>33.520000000000003</v>
      </c>
      <c r="D147">
        <f t="shared" si="4"/>
        <v>350</v>
      </c>
      <c r="E147" s="6">
        <v>4.95</v>
      </c>
    </row>
    <row r="148" spans="1:5" x14ac:dyDescent="0.2">
      <c r="A148" s="1">
        <v>39903</v>
      </c>
      <c r="B148" s="1" t="str">
        <f t="shared" si="5"/>
        <v>Mar 09</v>
      </c>
      <c r="C148">
        <v>31.97</v>
      </c>
      <c r="D148">
        <f t="shared" si="4"/>
        <v>350</v>
      </c>
      <c r="E148" s="6">
        <v>8.3000000000000007</v>
      </c>
    </row>
    <row r="149" spans="1:5" x14ac:dyDescent="0.2">
      <c r="A149" s="1">
        <v>39933</v>
      </c>
      <c r="B149" s="1" t="str">
        <f t="shared" si="5"/>
        <v>Apr 09</v>
      </c>
      <c r="C149">
        <v>28.51</v>
      </c>
      <c r="D149" t="str">
        <f t="shared" si="4"/>
        <v/>
      </c>
      <c r="E149" s="6">
        <v>11.65</v>
      </c>
    </row>
    <row r="150" spans="1:5" x14ac:dyDescent="0.2">
      <c r="A150" s="1">
        <v>39962</v>
      </c>
      <c r="B150" s="1" t="str">
        <f t="shared" si="5"/>
        <v>May 09</v>
      </c>
      <c r="C150">
        <v>26.19</v>
      </c>
      <c r="D150" t="str">
        <f t="shared" si="4"/>
        <v/>
      </c>
      <c r="E150" s="6">
        <v>14.25</v>
      </c>
    </row>
    <row r="151" spans="1:5" x14ac:dyDescent="0.2">
      <c r="A151" s="1">
        <v>39994</v>
      </c>
      <c r="B151" s="1" t="str">
        <f t="shared" si="5"/>
        <v>Jun 09</v>
      </c>
      <c r="C151">
        <v>25.99</v>
      </c>
      <c r="D151" t="str">
        <f t="shared" si="4"/>
        <v/>
      </c>
      <c r="E151" s="6">
        <v>17.3</v>
      </c>
    </row>
    <row r="152" spans="1:5" x14ac:dyDescent="0.2">
      <c r="A152" s="1">
        <v>40025</v>
      </c>
      <c r="B152" s="1" t="str">
        <f t="shared" si="5"/>
        <v>Jul 09</v>
      </c>
      <c r="C152">
        <v>22.29</v>
      </c>
      <c r="D152" t="str">
        <f t="shared" si="4"/>
        <v/>
      </c>
      <c r="E152" s="6">
        <v>18.350000000000001</v>
      </c>
    </row>
    <row r="153" spans="1:5" x14ac:dyDescent="0.2">
      <c r="A153" s="1">
        <v>40056</v>
      </c>
      <c r="B153" s="1" t="str">
        <f t="shared" si="5"/>
        <v>Aug 09</v>
      </c>
      <c r="C153">
        <v>26.1</v>
      </c>
      <c r="D153" t="str">
        <f t="shared" si="4"/>
        <v/>
      </c>
      <c r="E153" s="6">
        <v>19</v>
      </c>
    </row>
    <row r="154" spans="1:5" x14ac:dyDescent="0.2">
      <c r="A154" s="1">
        <v>40086</v>
      </c>
      <c r="B154" s="1" t="str">
        <f t="shared" si="5"/>
        <v>Sep 09</v>
      </c>
      <c r="C154">
        <v>32.42</v>
      </c>
      <c r="D154" t="str">
        <f t="shared" si="4"/>
        <v/>
      </c>
      <c r="E154" s="6">
        <v>16.25</v>
      </c>
    </row>
    <row r="155" spans="1:5" x14ac:dyDescent="0.2">
      <c r="A155" s="1">
        <v>40116</v>
      </c>
      <c r="B155" s="1" t="str">
        <f t="shared" si="5"/>
        <v>Oct 09</v>
      </c>
      <c r="C155">
        <v>36.81</v>
      </c>
      <c r="D155">
        <f t="shared" si="4"/>
        <v>350</v>
      </c>
      <c r="E155" s="6">
        <v>12.8</v>
      </c>
    </row>
    <row r="156" spans="1:5" x14ac:dyDescent="0.2">
      <c r="A156" s="1">
        <v>40147</v>
      </c>
      <c r="B156" s="1" t="str">
        <f t="shared" si="5"/>
        <v>Nov 09</v>
      </c>
      <c r="C156">
        <v>29.57</v>
      </c>
      <c r="D156">
        <f t="shared" si="4"/>
        <v>350</v>
      </c>
      <c r="E156" s="6">
        <v>10</v>
      </c>
    </row>
    <row r="157" spans="1:5" x14ac:dyDescent="0.2">
      <c r="A157" s="1">
        <v>40178</v>
      </c>
      <c r="B157" s="1" t="str">
        <f t="shared" si="5"/>
        <v>Dec 09</v>
      </c>
      <c r="C157">
        <v>33.72</v>
      </c>
      <c r="D157">
        <f t="shared" si="4"/>
        <v>350</v>
      </c>
      <c r="E157" s="6">
        <v>4.1500000000000004</v>
      </c>
    </row>
    <row r="158" spans="1:5" x14ac:dyDescent="0.2">
      <c r="A158" s="1">
        <v>40207</v>
      </c>
      <c r="B158" s="1" t="str">
        <f t="shared" si="5"/>
        <v>Jan 10</v>
      </c>
      <c r="C158">
        <v>38.770000000000003</v>
      </c>
      <c r="D158">
        <f t="shared" si="4"/>
        <v>350</v>
      </c>
      <c r="E158" s="6">
        <v>2.1</v>
      </c>
    </row>
    <row r="159" spans="1:5" x14ac:dyDescent="0.2">
      <c r="A159" s="1">
        <v>40235</v>
      </c>
      <c r="B159" s="1" t="str">
        <f t="shared" si="5"/>
        <v>Feb 10</v>
      </c>
      <c r="C159">
        <v>31.34</v>
      </c>
      <c r="D159">
        <f t="shared" si="4"/>
        <v>350</v>
      </c>
      <c r="E159" s="6">
        <v>4.3</v>
      </c>
    </row>
    <row r="160" spans="1:5" x14ac:dyDescent="0.2">
      <c r="A160" s="1">
        <v>40268</v>
      </c>
      <c r="B160" s="1" t="str">
        <f t="shared" si="5"/>
        <v>Mar 10</v>
      </c>
      <c r="C160">
        <v>29.71</v>
      </c>
      <c r="D160">
        <f t="shared" si="4"/>
        <v>350</v>
      </c>
      <c r="E160" s="6">
        <v>7.4</v>
      </c>
    </row>
    <row r="161" spans="1:5" x14ac:dyDescent="0.2">
      <c r="A161" s="1">
        <v>40298</v>
      </c>
      <c r="B161" s="1" t="str">
        <f t="shared" si="5"/>
        <v>Apr 10</v>
      </c>
      <c r="C161">
        <v>33.130000000000003</v>
      </c>
      <c r="D161" t="str">
        <f t="shared" si="4"/>
        <v/>
      </c>
      <c r="E161" s="6">
        <v>10.7</v>
      </c>
    </row>
    <row r="162" spans="1:5" x14ac:dyDescent="0.2">
      <c r="A162" s="1">
        <v>40329</v>
      </c>
      <c r="B162" s="1" t="str">
        <f t="shared" si="5"/>
        <v>May 10</v>
      </c>
      <c r="C162">
        <v>36.630000000000003</v>
      </c>
      <c r="D162" t="str">
        <f t="shared" si="4"/>
        <v/>
      </c>
      <c r="E162" s="6">
        <v>12.5</v>
      </c>
    </row>
    <row r="163" spans="1:5" x14ac:dyDescent="0.2">
      <c r="A163" s="1">
        <v>40359</v>
      </c>
      <c r="B163" s="1" t="str">
        <f t="shared" si="5"/>
        <v>Jun 10</v>
      </c>
      <c r="C163">
        <v>45.49</v>
      </c>
      <c r="D163" t="str">
        <f t="shared" si="4"/>
        <v/>
      </c>
      <c r="E163" s="6">
        <v>17.8</v>
      </c>
    </row>
    <row r="164" spans="1:5" x14ac:dyDescent="0.2">
      <c r="A164" s="1">
        <v>40389</v>
      </c>
      <c r="B164" s="1" t="str">
        <f t="shared" si="5"/>
        <v>Jul 10</v>
      </c>
      <c r="C164">
        <v>40.659999999999997</v>
      </c>
      <c r="D164" t="str">
        <f t="shared" si="4"/>
        <v/>
      </c>
      <c r="E164" s="6">
        <v>20.05</v>
      </c>
    </row>
    <row r="165" spans="1:5" x14ac:dyDescent="0.2">
      <c r="A165" s="1">
        <v>40421</v>
      </c>
      <c r="B165" s="1" t="str">
        <f t="shared" si="5"/>
        <v>Aug 10</v>
      </c>
      <c r="C165">
        <v>41.83</v>
      </c>
      <c r="D165" t="str">
        <f t="shared" si="4"/>
        <v/>
      </c>
      <c r="E165" s="6">
        <v>17.399999999999999</v>
      </c>
    </row>
    <row r="166" spans="1:5" x14ac:dyDescent="0.2">
      <c r="A166" s="1">
        <v>40451</v>
      </c>
      <c r="B166" s="1" t="str">
        <f t="shared" si="5"/>
        <v>Sep 10</v>
      </c>
      <c r="C166">
        <v>47.32</v>
      </c>
      <c r="D166" t="str">
        <f t="shared" si="4"/>
        <v/>
      </c>
      <c r="E166" s="6">
        <v>15.3</v>
      </c>
    </row>
    <row r="167" spans="1:5" x14ac:dyDescent="0.2">
      <c r="A167" s="1">
        <v>40480</v>
      </c>
      <c r="B167" s="1" t="str">
        <f t="shared" si="5"/>
        <v>Oct 10</v>
      </c>
      <c r="C167">
        <v>47.61</v>
      </c>
      <c r="D167">
        <f t="shared" si="4"/>
        <v>350</v>
      </c>
      <c r="E167" s="6">
        <v>11.75</v>
      </c>
    </row>
    <row r="168" spans="1:5" x14ac:dyDescent="0.2">
      <c r="A168" s="1">
        <v>40512</v>
      </c>
      <c r="B168" s="1" t="str">
        <f t="shared" si="5"/>
        <v>Nov 10</v>
      </c>
      <c r="C168">
        <v>54.2</v>
      </c>
      <c r="D168">
        <f t="shared" si="4"/>
        <v>350</v>
      </c>
      <c r="E168" s="6">
        <v>6.55</v>
      </c>
    </row>
    <row r="169" spans="1:5" x14ac:dyDescent="0.2">
      <c r="A169" s="1">
        <v>40543</v>
      </c>
      <c r="B169" s="1" t="str">
        <f t="shared" si="5"/>
        <v>Dec 10</v>
      </c>
      <c r="C169">
        <v>61.07</v>
      </c>
      <c r="D169">
        <f t="shared" si="4"/>
        <v>350</v>
      </c>
      <c r="E169" s="6">
        <v>1.2</v>
      </c>
    </row>
    <row r="170" spans="1:5" x14ac:dyDescent="0.2">
      <c r="A170" s="1">
        <v>40574</v>
      </c>
      <c r="B170" s="1" t="str">
        <f t="shared" si="5"/>
        <v>Jan 11</v>
      </c>
      <c r="C170">
        <v>52.66</v>
      </c>
      <c r="D170">
        <f t="shared" si="4"/>
        <v>350</v>
      </c>
      <c r="E170" s="6">
        <v>5.0999999999999996</v>
      </c>
    </row>
    <row r="171" spans="1:5" x14ac:dyDescent="0.2">
      <c r="A171" s="1">
        <v>40602</v>
      </c>
      <c r="B171" s="1" t="str">
        <f t="shared" si="5"/>
        <v>Feb 11</v>
      </c>
      <c r="C171">
        <v>54.73</v>
      </c>
      <c r="D171">
        <f t="shared" si="4"/>
        <v>350</v>
      </c>
      <c r="E171" s="6">
        <v>7.5</v>
      </c>
    </row>
    <row r="172" spans="1:5" x14ac:dyDescent="0.2">
      <c r="A172" s="1">
        <v>40633</v>
      </c>
      <c r="B172" s="1" t="str">
        <f t="shared" si="5"/>
        <v>Mar 11</v>
      </c>
      <c r="C172">
        <v>64.06</v>
      </c>
      <c r="D172">
        <f t="shared" si="4"/>
        <v>350</v>
      </c>
      <c r="E172" s="6">
        <v>8.0500000000000007</v>
      </c>
    </row>
    <row r="173" spans="1:5" x14ac:dyDescent="0.2">
      <c r="A173" s="1">
        <v>40662</v>
      </c>
      <c r="B173" s="1" t="str">
        <f t="shared" si="5"/>
        <v>Apr 11</v>
      </c>
      <c r="C173">
        <v>57.89</v>
      </c>
      <c r="D173" t="str">
        <f t="shared" si="4"/>
        <v/>
      </c>
      <c r="E173" s="6">
        <v>14.15</v>
      </c>
    </row>
    <row r="174" spans="1:5" x14ac:dyDescent="0.2">
      <c r="A174" s="1">
        <v>40694</v>
      </c>
      <c r="B174" s="1" t="str">
        <f t="shared" si="5"/>
        <v>May 11</v>
      </c>
      <c r="C174">
        <v>58.34</v>
      </c>
      <c r="D174" t="str">
        <f t="shared" si="4"/>
        <v/>
      </c>
      <c r="E174" s="6">
        <v>14.4</v>
      </c>
    </row>
    <row r="175" spans="1:5" x14ac:dyDescent="0.2">
      <c r="A175" s="1">
        <v>40724</v>
      </c>
      <c r="B175" s="1" t="str">
        <f t="shared" si="5"/>
        <v>Jun 11</v>
      </c>
      <c r="C175">
        <v>57.29</v>
      </c>
      <c r="D175" t="str">
        <f t="shared" si="4"/>
        <v/>
      </c>
      <c r="E175" s="6">
        <v>15.85</v>
      </c>
    </row>
    <row r="176" spans="1:5" x14ac:dyDescent="0.2">
      <c r="A176" s="1">
        <v>40753</v>
      </c>
      <c r="B176" s="1" t="str">
        <f t="shared" si="5"/>
        <v>Jul 11</v>
      </c>
      <c r="C176">
        <v>52.23</v>
      </c>
      <c r="D176" t="str">
        <f t="shared" si="4"/>
        <v/>
      </c>
      <c r="E176" s="6">
        <v>17.149999999999999</v>
      </c>
    </row>
    <row r="177" spans="1:5" x14ac:dyDescent="0.2">
      <c r="A177" s="1">
        <v>40786</v>
      </c>
      <c r="B177" s="1" t="str">
        <f t="shared" si="5"/>
        <v>Aug 11</v>
      </c>
      <c r="C177">
        <v>68.06</v>
      </c>
      <c r="D177" t="str">
        <f t="shared" si="4"/>
        <v/>
      </c>
      <c r="E177" s="6">
        <v>17.600000000000001</v>
      </c>
    </row>
    <row r="178" spans="1:5" x14ac:dyDescent="0.2">
      <c r="A178" s="1">
        <v>40816</v>
      </c>
      <c r="B178" s="1" t="str">
        <f t="shared" si="5"/>
        <v>Sep 11</v>
      </c>
      <c r="C178">
        <v>66.5</v>
      </c>
      <c r="D178" t="str">
        <f t="shared" si="4"/>
        <v/>
      </c>
      <c r="E178" s="6">
        <v>16.850000000000001</v>
      </c>
    </row>
    <row r="179" spans="1:5" x14ac:dyDescent="0.2">
      <c r="A179" s="1">
        <v>40847</v>
      </c>
      <c r="B179" s="1" t="str">
        <f t="shared" si="5"/>
        <v>Oct 11</v>
      </c>
      <c r="C179">
        <v>66.790000000000006</v>
      </c>
      <c r="D179">
        <f t="shared" si="4"/>
        <v>350</v>
      </c>
      <c r="E179" s="6">
        <v>13.975</v>
      </c>
    </row>
    <row r="180" spans="1:5" x14ac:dyDescent="0.2">
      <c r="A180" s="1">
        <v>40877</v>
      </c>
      <c r="B180" s="1" t="str">
        <f t="shared" si="5"/>
        <v>Nov 11</v>
      </c>
      <c r="C180">
        <v>60.08</v>
      </c>
      <c r="D180">
        <f t="shared" si="4"/>
        <v>350</v>
      </c>
      <c r="E180" s="6">
        <v>10.45</v>
      </c>
    </row>
    <row r="181" spans="1:5" x14ac:dyDescent="0.2">
      <c r="A181" s="1">
        <v>40907</v>
      </c>
      <c r="B181" s="1" t="str">
        <f t="shared" si="5"/>
        <v>Dec 11</v>
      </c>
      <c r="C181">
        <v>54.31</v>
      </c>
      <c r="D181">
        <f t="shared" si="4"/>
        <v>350</v>
      </c>
      <c r="E181" s="6">
        <v>6.85</v>
      </c>
    </row>
    <row r="182" spans="1:5" x14ac:dyDescent="0.2">
      <c r="A182" s="1">
        <v>40939</v>
      </c>
      <c r="B182" s="1" t="str">
        <f t="shared" si="5"/>
        <v>Jan 12</v>
      </c>
      <c r="C182">
        <v>56.25</v>
      </c>
      <c r="D182">
        <f t="shared" si="4"/>
        <v>350</v>
      </c>
      <c r="E182" s="6">
        <v>6.6</v>
      </c>
    </row>
    <row r="183" spans="1:5" x14ac:dyDescent="0.2">
      <c r="A183" s="1">
        <v>40968</v>
      </c>
      <c r="B183" s="1" t="str">
        <f t="shared" si="5"/>
        <v>Feb 12</v>
      </c>
      <c r="C183">
        <v>59.38</v>
      </c>
      <c r="D183">
        <f t="shared" si="4"/>
        <v>350</v>
      </c>
      <c r="E183" s="6">
        <v>4.6500000000000004</v>
      </c>
    </row>
    <row r="184" spans="1:5" x14ac:dyDescent="0.2">
      <c r="A184" s="1">
        <v>40998</v>
      </c>
      <c r="B184" s="1" t="str">
        <f t="shared" si="5"/>
        <v>Mar 12</v>
      </c>
      <c r="C184">
        <v>61.5</v>
      </c>
      <c r="D184">
        <f t="shared" si="4"/>
        <v>350</v>
      </c>
      <c r="E184" s="6">
        <v>9.6999999999999993</v>
      </c>
    </row>
    <row r="185" spans="1:5" x14ac:dyDescent="0.2">
      <c r="A185" s="1">
        <v>41029</v>
      </c>
      <c r="B185" s="1" t="str">
        <f t="shared" si="5"/>
        <v>Apr 12</v>
      </c>
      <c r="C185">
        <v>57.87</v>
      </c>
      <c r="D185" t="str">
        <f t="shared" si="4"/>
        <v/>
      </c>
      <c r="E185" s="6">
        <v>9.1</v>
      </c>
    </row>
    <row r="186" spans="1:5" x14ac:dyDescent="0.2">
      <c r="A186" s="1">
        <v>41060</v>
      </c>
      <c r="B186" s="1" t="str">
        <f t="shared" si="5"/>
        <v>May 12</v>
      </c>
      <c r="C186">
        <v>53.98</v>
      </c>
      <c r="D186" t="str">
        <f t="shared" si="4"/>
        <v/>
      </c>
      <c r="E186" s="6">
        <v>13.95</v>
      </c>
    </row>
    <row r="187" spans="1:5" x14ac:dyDescent="0.2">
      <c r="A187" s="1">
        <v>41089</v>
      </c>
      <c r="B187" s="1" t="str">
        <f t="shared" si="5"/>
        <v>Jun 12</v>
      </c>
      <c r="C187">
        <v>55.57</v>
      </c>
      <c r="D187" t="str">
        <f t="shared" si="4"/>
        <v/>
      </c>
      <c r="E187" s="6">
        <v>15.5</v>
      </c>
    </row>
    <row r="188" spans="1:5" x14ac:dyDescent="0.2">
      <c r="A188" s="1">
        <v>41121</v>
      </c>
      <c r="B188" s="1" t="str">
        <f t="shared" si="5"/>
        <v>Jul 12</v>
      </c>
      <c r="C188">
        <v>54.69</v>
      </c>
      <c r="D188" t="str">
        <f t="shared" si="4"/>
        <v/>
      </c>
      <c r="E188" s="6">
        <v>17.25</v>
      </c>
    </row>
    <row r="189" spans="1:5" x14ac:dyDescent="0.2">
      <c r="A189" s="1">
        <v>41152</v>
      </c>
      <c r="B189" s="1" t="str">
        <f t="shared" si="5"/>
        <v>Aug 12</v>
      </c>
      <c r="C189">
        <v>58.91</v>
      </c>
      <c r="D189" t="str">
        <f t="shared" si="4"/>
        <v/>
      </c>
      <c r="E189" s="6">
        <v>18.899999999999999</v>
      </c>
    </row>
    <row r="190" spans="1:5" x14ac:dyDescent="0.2">
      <c r="A190" s="1">
        <v>41180</v>
      </c>
      <c r="B190" s="1" t="str">
        <f t="shared" si="5"/>
        <v>Sep 12</v>
      </c>
      <c r="C190">
        <v>62.07</v>
      </c>
      <c r="D190" t="str">
        <f t="shared" si="4"/>
        <v/>
      </c>
      <c r="E190" s="6">
        <v>15.15</v>
      </c>
    </row>
    <row r="191" spans="1:5" x14ac:dyDescent="0.2">
      <c r="A191" s="1">
        <v>41213</v>
      </c>
      <c r="B191" s="1" t="str">
        <f t="shared" si="5"/>
        <v>Oct 12</v>
      </c>
      <c r="C191">
        <v>66.34</v>
      </c>
      <c r="D191">
        <f t="shared" si="4"/>
        <v>350</v>
      </c>
      <c r="E191" s="6">
        <v>11.1</v>
      </c>
    </row>
    <row r="192" spans="1:5" x14ac:dyDescent="0.2">
      <c r="A192" s="1">
        <v>41243</v>
      </c>
      <c r="B192" s="1" t="str">
        <f t="shared" si="5"/>
        <v>Nov 12</v>
      </c>
      <c r="C192">
        <v>67.66</v>
      </c>
      <c r="D192">
        <f t="shared" si="4"/>
        <v>350</v>
      </c>
      <c r="E192" s="6">
        <v>7.8</v>
      </c>
    </row>
    <row r="193" spans="1:5" x14ac:dyDescent="0.2">
      <c r="A193" s="1">
        <v>41274</v>
      </c>
      <c r="B193" s="1" t="str">
        <f t="shared" si="5"/>
        <v>Dec 12</v>
      </c>
      <c r="C193">
        <v>64.510000000000005</v>
      </c>
      <c r="D193">
        <f t="shared" si="4"/>
        <v>350</v>
      </c>
      <c r="E193" s="6">
        <v>5.8</v>
      </c>
    </row>
    <row r="194" spans="1:5" x14ac:dyDescent="0.2">
      <c r="A194" s="1">
        <v>41305</v>
      </c>
      <c r="B194" s="1" t="str">
        <f t="shared" si="5"/>
        <v>Jan 13</v>
      </c>
      <c r="C194">
        <v>64.94</v>
      </c>
      <c r="D194">
        <f t="shared" ref="D194:D257" si="6">IF(AND(MONTH(A194)&lt;10,MONTH(A194)&gt;3),"",$F$2)</f>
        <v>350</v>
      </c>
      <c r="E194" s="6">
        <v>4.25</v>
      </c>
    </row>
    <row r="195" spans="1:5" x14ac:dyDescent="0.2">
      <c r="A195" s="1">
        <v>41333</v>
      </c>
      <c r="B195" s="1" t="str">
        <f t="shared" ref="B195:B258" si="7">TEXT(A195,"mmm yy")</f>
        <v>Feb 13</v>
      </c>
      <c r="C195">
        <v>67.33</v>
      </c>
      <c r="D195">
        <f t="shared" si="6"/>
        <v>350</v>
      </c>
      <c r="E195" s="6">
        <v>3.95</v>
      </c>
    </row>
    <row r="196" spans="1:5" x14ac:dyDescent="0.2">
      <c r="A196" s="1">
        <v>41362</v>
      </c>
      <c r="B196" s="1" t="str">
        <f t="shared" si="7"/>
        <v>Mar 13</v>
      </c>
      <c r="C196">
        <v>67.75</v>
      </c>
      <c r="D196">
        <f t="shared" si="6"/>
        <v>350</v>
      </c>
      <c r="E196" s="6">
        <v>4.05</v>
      </c>
    </row>
    <row r="197" spans="1:5" x14ac:dyDescent="0.2">
      <c r="A197" s="1">
        <v>41394</v>
      </c>
      <c r="B197" s="1" t="str">
        <f t="shared" si="7"/>
        <v>Apr 13</v>
      </c>
      <c r="C197">
        <v>63.93</v>
      </c>
      <c r="D197" t="str">
        <f t="shared" si="6"/>
        <v/>
      </c>
      <c r="E197" s="6">
        <v>9.1</v>
      </c>
    </row>
    <row r="198" spans="1:5" x14ac:dyDescent="0.2">
      <c r="A198" s="1">
        <v>41425</v>
      </c>
      <c r="B198" s="1" t="str">
        <f t="shared" si="7"/>
        <v>May 13</v>
      </c>
      <c r="C198">
        <v>65.13</v>
      </c>
      <c r="D198" t="str">
        <f t="shared" si="6"/>
        <v/>
      </c>
      <c r="E198" s="6">
        <v>12.05</v>
      </c>
    </row>
    <row r="199" spans="1:5" x14ac:dyDescent="0.2">
      <c r="A199" s="1">
        <v>41453</v>
      </c>
      <c r="B199" s="1" t="str">
        <f t="shared" si="7"/>
        <v>Jun 13</v>
      </c>
      <c r="C199">
        <v>65.02</v>
      </c>
      <c r="D199" t="str">
        <f t="shared" si="6"/>
        <v/>
      </c>
      <c r="E199" s="6">
        <v>15.75</v>
      </c>
    </row>
    <row r="200" spans="1:5" x14ac:dyDescent="0.2">
      <c r="A200" s="1">
        <v>41486</v>
      </c>
      <c r="B200" s="1" t="str">
        <f t="shared" si="7"/>
        <v>Jul 13</v>
      </c>
      <c r="C200">
        <v>66.27</v>
      </c>
      <c r="D200" t="str">
        <f t="shared" si="6"/>
        <v/>
      </c>
      <c r="E200" s="6">
        <v>21.1</v>
      </c>
    </row>
    <row r="201" spans="1:5" x14ac:dyDescent="0.2">
      <c r="A201" s="1">
        <v>41516</v>
      </c>
      <c r="B201" s="1" t="str">
        <f t="shared" si="7"/>
        <v>Aug 13</v>
      </c>
      <c r="C201">
        <v>65.19</v>
      </c>
      <c r="D201" t="str">
        <f t="shared" si="6"/>
        <v/>
      </c>
      <c r="E201" s="6">
        <v>19.3</v>
      </c>
    </row>
    <row r="202" spans="1:5" x14ac:dyDescent="0.2">
      <c r="A202" s="1">
        <v>41547</v>
      </c>
      <c r="B202" s="1" t="str">
        <f t="shared" si="7"/>
        <v>Sep 13</v>
      </c>
      <c r="C202">
        <v>67.83</v>
      </c>
      <c r="D202" t="str">
        <f t="shared" si="6"/>
        <v/>
      </c>
      <c r="E202" s="6">
        <v>15.4</v>
      </c>
    </row>
    <row r="203" spans="1:5" x14ac:dyDescent="0.2">
      <c r="A203" s="1">
        <v>41578</v>
      </c>
      <c r="B203" s="1" t="str">
        <f t="shared" si="7"/>
        <v>Oct 13</v>
      </c>
      <c r="C203">
        <v>70</v>
      </c>
      <c r="D203">
        <f t="shared" si="6"/>
        <v>350</v>
      </c>
      <c r="E203" s="6">
        <v>10.85</v>
      </c>
    </row>
    <row r="204" spans="1:5" x14ac:dyDescent="0.2">
      <c r="A204" s="1">
        <v>41607</v>
      </c>
      <c r="B204" s="1" t="str">
        <f t="shared" si="7"/>
        <v>Nov 13</v>
      </c>
      <c r="C204">
        <v>71.59</v>
      </c>
      <c r="D204">
        <f t="shared" si="6"/>
        <v>350</v>
      </c>
      <c r="E204" s="6">
        <v>7.25</v>
      </c>
    </row>
    <row r="205" spans="1:5" x14ac:dyDescent="0.2">
      <c r="A205" s="1">
        <v>41639</v>
      </c>
      <c r="B205" s="1" t="str">
        <f t="shared" si="7"/>
        <v>Dec 13</v>
      </c>
      <c r="C205">
        <v>68.91</v>
      </c>
      <c r="D205">
        <f t="shared" si="6"/>
        <v>350</v>
      </c>
      <c r="E205" s="6">
        <v>6.85</v>
      </c>
    </row>
    <row r="206" spans="1:5" x14ac:dyDescent="0.2">
      <c r="A206" s="1">
        <v>41670</v>
      </c>
      <c r="B206" s="1" t="str">
        <f t="shared" si="7"/>
        <v>Jan 14</v>
      </c>
      <c r="C206">
        <v>61.12</v>
      </c>
      <c r="D206">
        <f t="shared" si="6"/>
        <v>350</v>
      </c>
      <c r="E206" s="6">
        <v>6.9</v>
      </c>
    </row>
    <row r="207" spans="1:5" x14ac:dyDescent="0.2">
      <c r="A207" s="1">
        <v>41698</v>
      </c>
      <c r="B207" s="1" t="str">
        <f t="shared" si="7"/>
        <v>Feb 14</v>
      </c>
      <c r="C207">
        <v>56.15</v>
      </c>
      <c r="D207">
        <f t="shared" si="6"/>
        <v>350</v>
      </c>
      <c r="E207" s="6">
        <v>7.5</v>
      </c>
    </row>
    <row r="208" spans="1:5" x14ac:dyDescent="0.2">
      <c r="A208" s="1">
        <v>41729</v>
      </c>
      <c r="B208" s="1" t="str">
        <f t="shared" si="7"/>
        <v>Mar 14</v>
      </c>
      <c r="C208">
        <v>51.27</v>
      </c>
      <c r="D208">
        <f t="shared" si="6"/>
        <v>350</v>
      </c>
      <c r="E208" s="6">
        <v>9.25</v>
      </c>
    </row>
    <row r="209" spans="1:5" x14ac:dyDescent="0.2">
      <c r="A209" s="1">
        <v>41759</v>
      </c>
      <c r="B209" s="1" t="str">
        <f t="shared" si="7"/>
        <v>Apr 14</v>
      </c>
      <c r="C209">
        <v>46.27</v>
      </c>
      <c r="D209" t="str">
        <f t="shared" si="6"/>
        <v/>
      </c>
      <c r="E209" s="6">
        <v>11.8</v>
      </c>
    </row>
    <row r="210" spans="1:5" x14ac:dyDescent="0.2">
      <c r="A210" s="1">
        <v>41789</v>
      </c>
      <c r="B210" s="1" t="str">
        <f t="shared" si="7"/>
        <v>May 14</v>
      </c>
      <c r="C210">
        <v>44.14</v>
      </c>
      <c r="D210" t="str">
        <f t="shared" si="6"/>
        <v/>
      </c>
      <c r="E210" s="6">
        <v>13.9</v>
      </c>
    </row>
    <row r="211" spans="1:5" x14ac:dyDescent="0.2">
      <c r="A211" s="1">
        <v>41820</v>
      </c>
      <c r="B211" s="1" t="str">
        <f t="shared" si="7"/>
        <v>Jun 14</v>
      </c>
      <c r="C211">
        <v>39.6</v>
      </c>
      <c r="D211" t="str">
        <f t="shared" si="6"/>
        <v/>
      </c>
      <c r="E211" s="6">
        <v>17.3</v>
      </c>
    </row>
    <row r="212" spans="1:5" x14ac:dyDescent="0.2">
      <c r="A212" s="1">
        <v>41851</v>
      </c>
      <c r="B212" s="1" t="str">
        <f t="shared" si="7"/>
        <v>Jul 14</v>
      </c>
      <c r="C212">
        <v>41.51</v>
      </c>
      <c r="D212" t="str">
        <f t="shared" si="6"/>
        <v/>
      </c>
      <c r="E212" s="6">
        <v>20.399999999999999</v>
      </c>
    </row>
    <row r="213" spans="1:5" x14ac:dyDescent="0.2">
      <c r="A213" s="1">
        <v>41880</v>
      </c>
      <c r="B213" s="1" t="str">
        <f t="shared" si="7"/>
        <v>Aug 14</v>
      </c>
      <c r="C213">
        <v>51.1</v>
      </c>
      <c r="D213" t="str">
        <f t="shared" si="6"/>
        <v/>
      </c>
      <c r="E213" s="6">
        <v>17.2</v>
      </c>
    </row>
    <row r="214" spans="1:5" x14ac:dyDescent="0.2">
      <c r="A214" s="1">
        <v>41912</v>
      </c>
      <c r="B214" s="1" t="str">
        <f t="shared" si="7"/>
        <v>Sep 14</v>
      </c>
      <c r="C214">
        <v>55.79</v>
      </c>
      <c r="D214" t="str">
        <f t="shared" si="6"/>
        <v/>
      </c>
      <c r="E214" s="6">
        <v>17.149999999999999</v>
      </c>
    </row>
    <row r="215" spans="1:5" x14ac:dyDescent="0.2">
      <c r="A215" s="1">
        <v>41943</v>
      </c>
      <c r="B215" s="1" t="str">
        <f t="shared" si="7"/>
        <v>Oct 14</v>
      </c>
      <c r="C215">
        <v>54.07</v>
      </c>
      <c r="D215">
        <f t="shared" si="6"/>
        <v>350</v>
      </c>
      <c r="E215" s="6">
        <v>13.725</v>
      </c>
    </row>
    <row r="216" spans="1:5" x14ac:dyDescent="0.2">
      <c r="A216" s="1">
        <v>41971</v>
      </c>
      <c r="B216" s="1" t="str">
        <f t="shared" si="7"/>
        <v>Nov 14</v>
      </c>
      <c r="C216">
        <v>58.27</v>
      </c>
      <c r="D216">
        <f t="shared" si="6"/>
        <v>350</v>
      </c>
      <c r="E216" s="6">
        <v>9.6999999999999993</v>
      </c>
    </row>
    <row r="217" spans="1:5" x14ac:dyDescent="0.2">
      <c r="A217" s="1">
        <v>42004</v>
      </c>
      <c r="B217" s="1" t="str">
        <f t="shared" si="7"/>
        <v>Dec 14</v>
      </c>
      <c r="C217">
        <v>49.81</v>
      </c>
      <c r="D217">
        <f t="shared" si="6"/>
        <v>350</v>
      </c>
      <c r="E217" s="6">
        <v>6.1</v>
      </c>
    </row>
    <row r="218" spans="1:5" x14ac:dyDescent="0.2">
      <c r="A218" s="1">
        <v>42034</v>
      </c>
      <c r="B218" s="1" t="str">
        <f t="shared" si="7"/>
        <v>Jan 15</v>
      </c>
      <c r="C218">
        <v>45.86</v>
      </c>
      <c r="D218">
        <f t="shared" si="6"/>
        <v>350</v>
      </c>
      <c r="E218" s="6">
        <v>5.2</v>
      </c>
    </row>
    <row r="219" spans="1:5" x14ac:dyDescent="0.2">
      <c r="A219" s="1">
        <v>42062</v>
      </c>
      <c r="B219" s="1" t="str">
        <f t="shared" si="7"/>
        <v>Feb 15</v>
      </c>
      <c r="C219">
        <v>50.03</v>
      </c>
      <c r="D219">
        <f t="shared" si="6"/>
        <v>350</v>
      </c>
      <c r="E219" s="6">
        <v>4.9000000000000004</v>
      </c>
    </row>
    <row r="220" spans="1:5" x14ac:dyDescent="0.2">
      <c r="A220" s="1">
        <v>42094</v>
      </c>
      <c r="B220" s="1" t="str">
        <f t="shared" si="7"/>
        <v>Mar 15</v>
      </c>
      <c r="C220">
        <v>45.89</v>
      </c>
      <c r="D220">
        <f t="shared" si="6"/>
        <v>350</v>
      </c>
      <c r="E220" s="6">
        <v>7.85</v>
      </c>
    </row>
    <row r="221" spans="1:5" x14ac:dyDescent="0.2">
      <c r="A221" s="1">
        <v>42124</v>
      </c>
      <c r="B221" s="1" t="str">
        <f t="shared" si="7"/>
        <v>Apr 15</v>
      </c>
      <c r="C221">
        <v>41.94</v>
      </c>
      <c r="D221" t="str">
        <f t="shared" si="6"/>
        <v/>
      </c>
      <c r="E221" s="6">
        <v>11.15</v>
      </c>
    </row>
    <row r="222" spans="1:5" x14ac:dyDescent="0.2">
      <c r="A222" s="1">
        <v>42153</v>
      </c>
      <c r="B222" s="1" t="str">
        <f t="shared" si="7"/>
        <v>May 15</v>
      </c>
      <c r="C222">
        <v>41.89</v>
      </c>
      <c r="D222" t="str">
        <f t="shared" si="6"/>
        <v/>
      </c>
      <c r="E222" s="6">
        <v>13.2</v>
      </c>
    </row>
    <row r="223" spans="1:5" x14ac:dyDescent="0.2">
      <c r="A223" s="1">
        <v>42185</v>
      </c>
      <c r="B223" s="1" t="str">
        <f t="shared" si="7"/>
        <v>Jun 15</v>
      </c>
      <c r="C223">
        <v>42.13</v>
      </c>
      <c r="D223" t="str">
        <f t="shared" si="6"/>
        <v/>
      </c>
      <c r="E223" s="6">
        <v>16.8</v>
      </c>
    </row>
    <row r="224" spans="1:5" x14ac:dyDescent="0.2">
      <c r="A224" s="1">
        <v>42216</v>
      </c>
      <c r="B224" s="1" t="str">
        <f t="shared" si="7"/>
        <v>Jul 15</v>
      </c>
      <c r="C224">
        <v>42.35</v>
      </c>
      <c r="D224" t="str">
        <f t="shared" si="6"/>
        <v/>
      </c>
      <c r="E224" s="6">
        <v>18.75</v>
      </c>
    </row>
    <row r="225" spans="1:5" x14ac:dyDescent="0.2">
      <c r="A225" s="1">
        <v>42247</v>
      </c>
      <c r="B225" s="1" t="str">
        <f t="shared" si="7"/>
        <v>Aug 15</v>
      </c>
      <c r="C225">
        <v>40.880000000000003</v>
      </c>
      <c r="D225" t="str">
        <f t="shared" si="6"/>
        <v/>
      </c>
      <c r="E225" s="6">
        <v>18.149999999999999</v>
      </c>
    </row>
    <row r="226" spans="1:5" x14ac:dyDescent="0.2">
      <c r="A226" s="1">
        <v>42277</v>
      </c>
      <c r="B226" s="1" t="str">
        <f t="shared" si="7"/>
        <v>Sep 15</v>
      </c>
      <c r="C226">
        <v>41.7</v>
      </c>
      <c r="D226" t="str">
        <f t="shared" si="6"/>
        <v/>
      </c>
      <c r="E226" s="6">
        <v>14.4</v>
      </c>
    </row>
    <row r="227" spans="1:5" x14ac:dyDescent="0.2">
      <c r="A227" s="1">
        <v>42307</v>
      </c>
      <c r="B227" s="1" t="str">
        <f t="shared" si="7"/>
        <v>Oct 15</v>
      </c>
      <c r="C227">
        <v>39.450000000000003</v>
      </c>
      <c r="D227">
        <f t="shared" si="6"/>
        <v>350</v>
      </c>
      <c r="E227" s="6">
        <v>12.55</v>
      </c>
    </row>
    <row r="228" spans="1:5" x14ac:dyDescent="0.2">
      <c r="A228" s="1">
        <v>42338</v>
      </c>
      <c r="B228" s="1" t="str">
        <f t="shared" si="7"/>
        <v>Nov 15</v>
      </c>
      <c r="C228">
        <v>38.65</v>
      </c>
      <c r="D228">
        <f t="shared" si="6"/>
        <v>350</v>
      </c>
      <c r="E228" s="6">
        <v>10.7</v>
      </c>
    </row>
    <row r="229" spans="1:5" x14ac:dyDescent="0.2">
      <c r="A229" s="1">
        <v>42369</v>
      </c>
      <c r="B229" s="1" t="str">
        <f t="shared" si="7"/>
        <v>Dec 15</v>
      </c>
      <c r="C229">
        <v>33.130000000000003</v>
      </c>
      <c r="D229">
        <f t="shared" si="6"/>
        <v>350</v>
      </c>
      <c r="E229" s="6">
        <v>11.3</v>
      </c>
    </row>
    <row r="230" spans="1:5" x14ac:dyDescent="0.2">
      <c r="A230" s="1">
        <v>42398</v>
      </c>
      <c r="B230" s="1" t="str">
        <f t="shared" si="7"/>
        <v>Jan 16</v>
      </c>
      <c r="C230">
        <v>30.59</v>
      </c>
      <c r="D230">
        <f t="shared" si="6"/>
        <v>350</v>
      </c>
      <c r="E230" s="6">
        <v>6.25</v>
      </c>
    </row>
    <row r="231" spans="1:5" x14ac:dyDescent="0.2">
      <c r="A231" s="1">
        <v>42429</v>
      </c>
      <c r="B231" s="1" t="str">
        <f t="shared" si="7"/>
        <v>Feb 16</v>
      </c>
      <c r="C231">
        <v>29.34</v>
      </c>
      <c r="D231">
        <f t="shared" si="6"/>
        <v>350</v>
      </c>
      <c r="E231" s="6">
        <v>6.15</v>
      </c>
    </row>
    <row r="232" spans="1:5" x14ac:dyDescent="0.2">
      <c r="A232" s="1">
        <v>42460</v>
      </c>
      <c r="B232" s="1" t="str">
        <f t="shared" si="7"/>
        <v>Mar 16</v>
      </c>
      <c r="C232">
        <v>28.02</v>
      </c>
      <c r="D232">
        <f t="shared" si="6"/>
        <v>350</v>
      </c>
      <c r="E232" s="6">
        <v>6.95</v>
      </c>
    </row>
    <row r="233" spans="1:5" x14ac:dyDescent="0.2">
      <c r="A233" s="1">
        <v>42489</v>
      </c>
      <c r="B233" s="1" t="str">
        <f t="shared" si="7"/>
        <v>Apr 16</v>
      </c>
      <c r="C233">
        <v>28.61</v>
      </c>
      <c r="D233" t="str">
        <f t="shared" si="6"/>
        <v/>
      </c>
      <c r="E233" s="6">
        <v>9.1999999999999993</v>
      </c>
    </row>
    <row r="234" spans="1:5" x14ac:dyDescent="0.2">
      <c r="A234" s="1">
        <v>42521</v>
      </c>
      <c r="B234" s="1" t="str">
        <f t="shared" si="7"/>
        <v>May 16</v>
      </c>
      <c r="C234">
        <v>32.299999999999997</v>
      </c>
      <c r="D234" t="str">
        <f t="shared" si="6"/>
        <v/>
      </c>
      <c r="E234" s="6">
        <v>14.35</v>
      </c>
    </row>
    <row r="235" spans="1:5" x14ac:dyDescent="0.2">
      <c r="A235" s="1">
        <v>42551</v>
      </c>
      <c r="B235" s="1" t="str">
        <f t="shared" si="7"/>
        <v>Jun 16</v>
      </c>
      <c r="C235">
        <v>34.71</v>
      </c>
      <c r="D235" t="str">
        <f t="shared" si="6"/>
        <v/>
      </c>
      <c r="E235" s="6">
        <v>16.7</v>
      </c>
    </row>
    <row r="236" spans="1:5" x14ac:dyDescent="0.2">
      <c r="A236" s="1">
        <v>42580</v>
      </c>
      <c r="B236" s="1" t="str">
        <f t="shared" si="7"/>
        <v>Jul 16</v>
      </c>
      <c r="C236">
        <v>36.619999999999997</v>
      </c>
      <c r="D236" t="str">
        <f t="shared" si="6"/>
        <v/>
      </c>
      <c r="E236" s="6">
        <v>19.25</v>
      </c>
    </row>
    <row r="237" spans="1:5" x14ac:dyDescent="0.2">
      <c r="A237" s="1">
        <v>42613</v>
      </c>
      <c r="B237" s="1" t="str">
        <f t="shared" si="7"/>
        <v>Aug 16</v>
      </c>
      <c r="C237">
        <v>32.049999999999997</v>
      </c>
      <c r="D237" t="str">
        <f t="shared" si="6"/>
        <v/>
      </c>
      <c r="E237" s="6">
        <v>19.649999999999999</v>
      </c>
    </row>
    <row r="238" spans="1:5" x14ac:dyDescent="0.2">
      <c r="A238" s="1">
        <v>42643</v>
      </c>
      <c r="B238" s="1" t="str">
        <f t="shared" si="7"/>
        <v>Sep 16</v>
      </c>
      <c r="C238">
        <v>41</v>
      </c>
      <c r="D238" t="str">
        <f t="shared" si="6"/>
        <v/>
      </c>
      <c r="E238" s="6">
        <v>18.05</v>
      </c>
    </row>
    <row r="239" spans="1:5" x14ac:dyDescent="0.2">
      <c r="A239" s="1">
        <v>42674</v>
      </c>
      <c r="B239" s="1" t="str">
        <f t="shared" si="7"/>
        <v>Oct 16</v>
      </c>
      <c r="C239">
        <v>50.92</v>
      </c>
      <c r="D239">
        <f t="shared" si="6"/>
        <v>350</v>
      </c>
      <c r="E239" s="6">
        <v>12.3</v>
      </c>
    </row>
    <row r="240" spans="1:5" x14ac:dyDescent="0.2">
      <c r="A240" s="1">
        <v>42704</v>
      </c>
      <c r="B240" s="1" t="str">
        <f t="shared" si="7"/>
        <v>Nov 16</v>
      </c>
      <c r="C240">
        <v>49.5</v>
      </c>
      <c r="D240">
        <f t="shared" si="6"/>
        <v>350</v>
      </c>
      <c r="E240" s="6">
        <v>7.15</v>
      </c>
    </row>
    <row r="241" spans="1:5" x14ac:dyDescent="0.2">
      <c r="A241" s="1">
        <v>42734</v>
      </c>
      <c r="B241" s="1" t="str">
        <f t="shared" si="7"/>
        <v>Dec 16</v>
      </c>
      <c r="C241">
        <v>53.63</v>
      </c>
      <c r="D241">
        <f t="shared" si="6"/>
        <v>350</v>
      </c>
      <c r="E241" s="6">
        <v>6.8</v>
      </c>
    </row>
    <row r="242" spans="1:5" x14ac:dyDescent="0.2">
      <c r="A242" s="1">
        <v>42766</v>
      </c>
      <c r="B242" s="1" t="str">
        <f t="shared" si="7"/>
        <v>Jan 17</v>
      </c>
      <c r="C242">
        <v>55.19</v>
      </c>
      <c r="D242">
        <f t="shared" si="6"/>
        <v>350</v>
      </c>
      <c r="E242" s="6">
        <v>4.1500000000000004</v>
      </c>
    </row>
    <row r="243" spans="1:5" x14ac:dyDescent="0.2">
      <c r="A243" s="1">
        <v>42794</v>
      </c>
      <c r="B243" s="1" t="str">
        <f t="shared" si="7"/>
        <v>Feb 17</v>
      </c>
      <c r="C243">
        <v>43.5</v>
      </c>
      <c r="D243">
        <f t="shared" si="6"/>
        <v>350</v>
      </c>
      <c r="E243" s="6">
        <v>7.2</v>
      </c>
    </row>
    <row r="244" spans="1:5" x14ac:dyDescent="0.2">
      <c r="A244" s="1">
        <v>42825</v>
      </c>
      <c r="B244" s="1" t="str">
        <f t="shared" si="7"/>
        <v>Mar 17</v>
      </c>
      <c r="C244">
        <v>39.65</v>
      </c>
      <c r="D244">
        <f t="shared" si="6"/>
        <v>350</v>
      </c>
      <c r="E244" s="6">
        <v>10.35</v>
      </c>
    </row>
    <row r="245" spans="1:5" x14ac:dyDescent="0.2">
      <c r="A245" s="1">
        <v>42853</v>
      </c>
      <c r="B245" s="1" t="str">
        <f t="shared" si="7"/>
        <v>Apr 17</v>
      </c>
      <c r="C245">
        <v>38.159999999999997</v>
      </c>
      <c r="D245" t="str">
        <f t="shared" si="6"/>
        <v/>
      </c>
      <c r="E245" s="6">
        <v>10.85</v>
      </c>
    </row>
    <row r="246" spans="1:5" x14ac:dyDescent="0.2">
      <c r="A246" s="1">
        <v>42886</v>
      </c>
      <c r="B246" s="1" t="str">
        <f t="shared" si="7"/>
        <v>May 17</v>
      </c>
      <c r="C246">
        <v>37.1</v>
      </c>
      <c r="D246" t="str">
        <f t="shared" si="6"/>
        <v/>
      </c>
      <c r="E246" s="6">
        <v>15.1</v>
      </c>
    </row>
    <row r="247" spans="1:5" x14ac:dyDescent="0.2">
      <c r="A247" s="1">
        <v>42916</v>
      </c>
      <c r="B247" s="1" t="str">
        <f t="shared" si="7"/>
        <v>Jun 17</v>
      </c>
      <c r="C247">
        <v>36.200000000000003</v>
      </c>
      <c r="D247" t="str">
        <f t="shared" si="6"/>
        <v/>
      </c>
      <c r="E247" s="6">
        <v>18.95</v>
      </c>
    </row>
    <row r="248" spans="1:5" x14ac:dyDescent="0.2">
      <c r="A248" s="1">
        <v>42947</v>
      </c>
      <c r="B248" s="1" t="str">
        <f t="shared" si="7"/>
        <v>Jul 17</v>
      </c>
      <c r="C248">
        <v>39.5</v>
      </c>
      <c r="D248" t="str">
        <f t="shared" si="6"/>
        <v/>
      </c>
      <c r="E248" s="6">
        <v>19.350000000000001</v>
      </c>
    </row>
    <row r="249" spans="1:5" x14ac:dyDescent="0.2">
      <c r="A249" s="1">
        <v>42978</v>
      </c>
      <c r="B249" s="1" t="str">
        <f t="shared" si="7"/>
        <v>Aug 17</v>
      </c>
      <c r="C249">
        <v>44.91</v>
      </c>
      <c r="D249" t="str">
        <f t="shared" si="6"/>
        <v/>
      </c>
      <c r="E249" s="6">
        <v>17.75</v>
      </c>
    </row>
    <row r="250" spans="1:5" x14ac:dyDescent="0.2">
      <c r="A250" s="1">
        <v>43007</v>
      </c>
      <c r="B250" s="1" t="str">
        <f t="shared" si="7"/>
        <v>Sep 17</v>
      </c>
      <c r="C250">
        <v>47.32</v>
      </c>
      <c r="D250" t="str">
        <f t="shared" si="6"/>
        <v/>
      </c>
      <c r="E250" s="6">
        <v>15.1</v>
      </c>
    </row>
    <row r="251" spans="1:5" x14ac:dyDescent="0.2">
      <c r="A251" s="1">
        <v>43039</v>
      </c>
      <c r="B251" s="1" t="str">
        <f t="shared" si="7"/>
        <v>Oct 17</v>
      </c>
      <c r="C251">
        <v>50.38</v>
      </c>
      <c r="D251">
        <f t="shared" si="6"/>
        <v>350</v>
      </c>
      <c r="E251" s="6">
        <v>12.425000000000001</v>
      </c>
    </row>
    <row r="252" spans="1:5" x14ac:dyDescent="0.2">
      <c r="A252" s="1">
        <v>43069</v>
      </c>
      <c r="B252" s="1" t="str">
        <f t="shared" si="7"/>
        <v>Nov 17</v>
      </c>
      <c r="C252">
        <v>56.7</v>
      </c>
      <c r="D252">
        <f t="shared" si="6"/>
        <v>350</v>
      </c>
      <c r="E252" s="6">
        <v>7.8</v>
      </c>
    </row>
    <row r="253" spans="1:5" x14ac:dyDescent="0.2">
      <c r="A253" s="1">
        <v>43098</v>
      </c>
      <c r="B253" s="1" t="str">
        <f t="shared" si="7"/>
        <v>Dec 17</v>
      </c>
      <c r="C253">
        <v>56.43</v>
      </c>
      <c r="D253">
        <f t="shared" si="6"/>
        <v>350</v>
      </c>
      <c r="E253" s="6">
        <v>5.8</v>
      </c>
    </row>
    <row r="254" spans="1:5" x14ac:dyDescent="0.2">
      <c r="A254" s="1">
        <v>43131</v>
      </c>
      <c r="B254" s="1" t="str">
        <f t="shared" si="7"/>
        <v>Jan 18</v>
      </c>
      <c r="C254">
        <v>48.95</v>
      </c>
      <c r="D254">
        <f t="shared" si="6"/>
        <v>350</v>
      </c>
      <c r="E254" s="6">
        <v>6.75</v>
      </c>
    </row>
    <row r="255" spans="1:5" x14ac:dyDescent="0.2">
      <c r="A255" s="1">
        <v>43159</v>
      </c>
      <c r="B255" s="1" t="str">
        <f t="shared" si="7"/>
        <v>Feb 18</v>
      </c>
      <c r="C255">
        <v>46.67</v>
      </c>
      <c r="D255">
        <f t="shared" si="6"/>
        <v>350</v>
      </c>
      <c r="E255" s="6">
        <v>3.65</v>
      </c>
    </row>
    <row r="256" spans="1:5" x14ac:dyDescent="0.2">
      <c r="A256" s="1">
        <v>43189</v>
      </c>
      <c r="B256" s="1" t="str">
        <f t="shared" si="7"/>
        <v>Mar 18</v>
      </c>
      <c r="C256">
        <v>47.36</v>
      </c>
      <c r="D256">
        <f t="shared" si="6"/>
        <v>350</v>
      </c>
      <c r="E256" s="6">
        <v>6.4</v>
      </c>
    </row>
    <row r="257" spans="1:5" x14ac:dyDescent="0.2">
      <c r="A257" s="1">
        <v>43220</v>
      </c>
      <c r="B257" s="1" t="str">
        <f t="shared" si="7"/>
        <v>Apr 18</v>
      </c>
      <c r="C257">
        <v>53.09</v>
      </c>
      <c r="D257" t="str">
        <f t="shared" si="6"/>
        <v/>
      </c>
      <c r="E257" s="6">
        <v>11.7</v>
      </c>
    </row>
    <row r="258" spans="1:5" x14ac:dyDescent="0.2">
      <c r="A258" s="1">
        <v>43251</v>
      </c>
      <c r="B258" s="1" t="str">
        <f t="shared" si="7"/>
        <v>May 18</v>
      </c>
      <c r="C258">
        <v>57.56</v>
      </c>
      <c r="D258" t="str">
        <f t="shared" ref="D258:D305" si="8">IF(AND(MONTH(A258)&lt;10,MONTH(A258)&gt;3),"",$F$2)</f>
        <v/>
      </c>
      <c r="E258" s="6">
        <v>15.3</v>
      </c>
    </row>
    <row r="259" spans="1:5" x14ac:dyDescent="0.2">
      <c r="A259" s="1">
        <v>43280</v>
      </c>
      <c r="B259" s="1" t="str">
        <f t="shared" ref="B259:B305" si="9">TEXT(A259,"mmm yy")</f>
        <v>Jun 18</v>
      </c>
      <c r="C259">
        <v>55.24</v>
      </c>
      <c r="D259" t="str">
        <f t="shared" si="8"/>
        <v/>
      </c>
      <c r="E259" s="6">
        <v>18.649999999999999</v>
      </c>
    </row>
    <row r="260" spans="1:5" x14ac:dyDescent="0.2">
      <c r="A260" s="1">
        <v>43312</v>
      </c>
      <c r="B260" s="1" t="str">
        <f t="shared" si="9"/>
        <v>Jul 18</v>
      </c>
      <c r="C260">
        <v>58.55</v>
      </c>
      <c r="D260" t="str">
        <f t="shared" si="8"/>
        <v/>
      </c>
      <c r="E260" s="6">
        <v>22.35</v>
      </c>
    </row>
    <row r="261" spans="1:5" x14ac:dyDescent="0.2">
      <c r="A261" s="1">
        <v>43343</v>
      </c>
      <c r="B261" s="1" t="str">
        <f t="shared" si="9"/>
        <v>Aug 18</v>
      </c>
      <c r="C261">
        <v>67.790000000000006</v>
      </c>
      <c r="D261" t="str">
        <f t="shared" si="8"/>
        <v/>
      </c>
      <c r="E261" s="6">
        <v>19.5</v>
      </c>
    </row>
    <row r="262" spans="1:5" x14ac:dyDescent="0.2">
      <c r="A262" s="1">
        <v>43371</v>
      </c>
      <c r="B262" s="1" t="str">
        <f t="shared" si="9"/>
        <v>Sep 18</v>
      </c>
      <c r="C262">
        <v>75.06</v>
      </c>
      <c r="D262" t="str">
        <f t="shared" si="8"/>
        <v/>
      </c>
      <c r="E262" s="6">
        <v>15.95</v>
      </c>
    </row>
    <row r="263" spans="1:5" x14ac:dyDescent="0.2">
      <c r="A263" s="1">
        <v>43404</v>
      </c>
      <c r="B263" s="1" t="str">
        <f t="shared" si="9"/>
        <v>Oct 18</v>
      </c>
      <c r="C263">
        <v>68.180000000000007</v>
      </c>
      <c r="D263">
        <f t="shared" si="8"/>
        <v>350</v>
      </c>
      <c r="E263" s="6">
        <v>12.5</v>
      </c>
    </row>
    <row r="264" spans="1:5" x14ac:dyDescent="0.2">
      <c r="A264" s="1">
        <v>43434</v>
      </c>
      <c r="B264" s="1" t="str">
        <f t="shared" si="9"/>
        <v>Nov 18</v>
      </c>
      <c r="C264">
        <v>67.540000000000006</v>
      </c>
      <c r="D264">
        <f t="shared" si="8"/>
        <v>350</v>
      </c>
      <c r="E264" s="6">
        <v>9</v>
      </c>
    </row>
    <row r="265" spans="1:5" x14ac:dyDescent="0.2">
      <c r="A265" s="1">
        <v>43465</v>
      </c>
      <c r="B265" s="1" t="str">
        <f t="shared" si="9"/>
        <v>Dec 18</v>
      </c>
      <c r="C265">
        <v>61.07</v>
      </c>
      <c r="D265">
        <f t="shared" si="8"/>
        <v>350</v>
      </c>
      <c r="E265" s="6">
        <v>7.95</v>
      </c>
    </row>
    <row r="266" spans="1:5" x14ac:dyDescent="0.2">
      <c r="A266" s="1">
        <v>43496</v>
      </c>
      <c r="B266" s="1" t="str">
        <f t="shared" si="9"/>
        <v>Jan 19</v>
      </c>
      <c r="C266">
        <v>51.52</v>
      </c>
      <c r="D266">
        <f t="shared" si="8"/>
        <v>350</v>
      </c>
      <c r="E266" s="6">
        <v>4.8</v>
      </c>
    </row>
    <row r="267" spans="1:5" x14ac:dyDescent="0.2">
      <c r="A267" s="1">
        <v>43524</v>
      </c>
      <c r="B267" s="1" t="str">
        <f t="shared" si="9"/>
        <v>Feb 19</v>
      </c>
      <c r="C267">
        <v>44.11</v>
      </c>
      <c r="D267">
        <f t="shared" si="8"/>
        <v>350</v>
      </c>
      <c r="E267" s="6">
        <v>7.85</v>
      </c>
    </row>
    <row r="268" spans="1:5" x14ac:dyDescent="0.2">
      <c r="A268" s="1">
        <v>43553</v>
      </c>
      <c r="B268" s="1" t="str">
        <f t="shared" si="9"/>
        <v>Mar 19</v>
      </c>
      <c r="C268">
        <v>34.61</v>
      </c>
      <c r="D268">
        <f t="shared" si="8"/>
        <v>350</v>
      </c>
      <c r="E268" s="6">
        <v>9.4499999999999993</v>
      </c>
    </row>
    <row r="269" spans="1:5" x14ac:dyDescent="0.2">
      <c r="A269" s="1">
        <v>43585</v>
      </c>
      <c r="B269" s="1" t="str">
        <f t="shared" si="9"/>
        <v>Apr 19</v>
      </c>
      <c r="C269">
        <v>33.659999999999997</v>
      </c>
      <c r="D269" t="str">
        <f t="shared" si="8"/>
        <v/>
      </c>
      <c r="E269" s="6">
        <v>10.75</v>
      </c>
    </row>
    <row r="270" spans="1:5" x14ac:dyDescent="0.2">
      <c r="A270" s="1">
        <v>43616</v>
      </c>
      <c r="B270" s="1" t="str">
        <f t="shared" si="9"/>
        <v>May 19</v>
      </c>
      <c r="C270">
        <v>27.57</v>
      </c>
      <c r="D270" t="str">
        <f t="shared" si="8"/>
        <v/>
      </c>
      <c r="E270" s="6">
        <v>13.5</v>
      </c>
    </row>
    <row r="271" spans="1:5" x14ac:dyDescent="0.2">
      <c r="A271" s="1">
        <v>43644</v>
      </c>
      <c r="B271" s="1" t="str">
        <f t="shared" si="9"/>
        <v>Jun 19</v>
      </c>
      <c r="C271">
        <v>25.65</v>
      </c>
      <c r="D271" t="str">
        <f t="shared" si="8"/>
        <v/>
      </c>
      <c r="E271" s="6">
        <v>16.850000000000001</v>
      </c>
    </row>
    <row r="272" spans="1:5" x14ac:dyDescent="0.2">
      <c r="A272" s="1">
        <v>43677</v>
      </c>
      <c r="B272" s="1" t="str">
        <f t="shared" si="9"/>
        <v>Jul 19</v>
      </c>
      <c r="C272">
        <v>29.76</v>
      </c>
      <c r="D272" t="str">
        <f t="shared" si="8"/>
        <v/>
      </c>
      <c r="E272" s="6">
        <v>20.2</v>
      </c>
    </row>
    <row r="273" spans="1:5" x14ac:dyDescent="0.2">
      <c r="A273" s="1">
        <v>43707</v>
      </c>
      <c r="B273" s="1" t="str">
        <f t="shared" si="9"/>
        <v>Aug 19</v>
      </c>
      <c r="C273">
        <v>33.03</v>
      </c>
      <c r="D273" t="str">
        <f t="shared" si="8"/>
        <v/>
      </c>
      <c r="E273" s="6">
        <v>19.649999999999999</v>
      </c>
    </row>
    <row r="274" spans="1:5" x14ac:dyDescent="0.2">
      <c r="A274" s="1">
        <v>43738</v>
      </c>
      <c r="B274" s="1" t="str">
        <f t="shared" si="9"/>
        <v>Sep 19</v>
      </c>
      <c r="C274">
        <v>43.18</v>
      </c>
      <c r="D274" t="str">
        <f t="shared" si="8"/>
        <v/>
      </c>
      <c r="E274" s="6">
        <v>16.5</v>
      </c>
    </row>
    <row r="275" spans="1:5" x14ac:dyDescent="0.2">
      <c r="A275" s="1">
        <v>43769</v>
      </c>
      <c r="B275" s="1" t="str">
        <f t="shared" si="9"/>
        <v>Oct 19</v>
      </c>
      <c r="C275">
        <v>42.64</v>
      </c>
      <c r="D275">
        <f t="shared" si="8"/>
        <v>350</v>
      </c>
      <c r="E275" s="6">
        <v>12.05</v>
      </c>
    </row>
    <row r="276" spans="1:5" x14ac:dyDescent="0.2">
      <c r="A276" s="1">
        <v>43798</v>
      </c>
      <c r="B276" s="1" t="str">
        <f t="shared" si="9"/>
        <v>Nov 19</v>
      </c>
      <c r="C276">
        <v>42.76</v>
      </c>
      <c r="D276">
        <f t="shared" si="8"/>
        <v>350</v>
      </c>
      <c r="E276" s="6">
        <v>7.3</v>
      </c>
    </row>
    <row r="277" spans="1:5" x14ac:dyDescent="0.2">
      <c r="A277" s="1">
        <v>43830</v>
      </c>
      <c r="B277" s="1" t="str">
        <f t="shared" si="9"/>
        <v>Dec 19</v>
      </c>
      <c r="C277">
        <v>31.07</v>
      </c>
      <c r="D277">
        <f t="shared" si="8"/>
        <v>350</v>
      </c>
      <c r="E277" s="6">
        <v>7.1</v>
      </c>
    </row>
    <row r="278" spans="1:5" x14ac:dyDescent="0.2">
      <c r="A278" s="1">
        <v>43861</v>
      </c>
      <c r="B278" s="1" t="str">
        <f t="shared" si="9"/>
        <v>Jan 20</v>
      </c>
      <c r="C278">
        <v>24.18</v>
      </c>
      <c r="D278">
        <f t="shared" si="8"/>
        <v>350</v>
      </c>
      <c r="E278" s="6">
        <v>7.4</v>
      </c>
    </row>
    <row r="279" spans="1:5" x14ac:dyDescent="0.2">
      <c r="A279" s="1">
        <v>43889</v>
      </c>
      <c r="B279" s="1" t="str">
        <f t="shared" si="9"/>
        <v>Feb 20</v>
      </c>
      <c r="C279">
        <v>21.7</v>
      </c>
      <c r="D279">
        <f t="shared" si="8"/>
        <v>350</v>
      </c>
      <c r="E279" s="6">
        <v>7.7</v>
      </c>
    </row>
    <row r="280" spans="1:5" x14ac:dyDescent="0.2">
      <c r="A280" s="1">
        <v>43921</v>
      </c>
      <c r="B280" s="1" t="str">
        <f t="shared" si="9"/>
        <v>Mar 20</v>
      </c>
      <c r="C280">
        <v>16.329999999999998</v>
      </c>
      <c r="D280">
        <f t="shared" si="8"/>
        <v>350</v>
      </c>
      <c r="E280" s="6">
        <v>7.95</v>
      </c>
    </row>
    <row r="281" spans="1:5" x14ac:dyDescent="0.2">
      <c r="A281" s="1">
        <v>43951</v>
      </c>
      <c r="B281" s="1" t="str">
        <f t="shared" si="9"/>
        <v>Apr 20</v>
      </c>
      <c r="C281">
        <v>13.87</v>
      </c>
      <c r="D281" t="str">
        <f t="shared" si="8"/>
        <v/>
      </c>
      <c r="E281" s="6">
        <v>12.35</v>
      </c>
    </row>
    <row r="282" spans="1:5" x14ac:dyDescent="0.2">
      <c r="A282" s="1">
        <v>43980</v>
      </c>
      <c r="B282" s="1" t="str">
        <f t="shared" si="9"/>
        <v>May 20</v>
      </c>
      <c r="C282">
        <v>9.6300000000000008</v>
      </c>
      <c r="D282" t="str">
        <f t="shared" si="8"/>
        <v/>
      </c>
      <c r="E282" s="6">
        <v>15.1</v>
      </c>
    </row>
    <row r="283" spans="1:5" x14ac:dyDescent="0.2">
      <c r="A283" s="1">
        <v>44012</v>
      </c>
      <c r="B283" s="1" t="str">
        <f t="shared" si="9"/>
        <v>Jun 20</v>
      </c>
      <c r="C283">
        <v>16.22</v>
      </c>
      <c r="D283" t="str">
        <f t="shared" si="8"/>
        <v/>
      </c>
      <c r="E283" s="6">
        <v>17.55</v>
      </c>
    </row>
    <row r="284" spans="1:5" x14ac:dyDescent="0.2">
      <c r="A284" s="1">
        <v>44043</v>
      </c>
      <c r="B284" s="1" t="str">
        <f t="shared" si="9"/>
        <v>Jul 20</v>
      </c>
      <c r="C284">
        <v>15.64</v>
      </c>
      <c r="D284" t="str">
        <f t="shared" si="8"/>
        <v/>
      </c>
      <c r="E284" s="6">
        <v>18.600000000000001</v>
      </c>
    </row>
    <row r="285" spans="1:5" x14ac:dyDescent="0.2">
      <c r="A285" s="1">
        <v>44074</v>
      </c>
      <c r="B285" s="1" t="str">
        <f t="shared" si="9"/>
        <v>Aug 20</v>
      </c>
      <c r="C285">
        <v>28.95</v>
      </c>
      <c r="D285" t="str">
        <f t="shared" si="8"/>
        <v/>
      </c>
      <c r="E285" s="6">
        <v>20.6</v>
      </c>
    </row>
    <row r="286" spans="1:5" x14ac:dyDescent="0.2">
      <c r="A286" s="1">
        <v>44104</v>
      </c>
      <c r="B286" s="1" t="str">
        <f t="shared" si="9"/>
        <v>Sep 20</v>
      </c>
      <c r="C286">
        <v>37</v>
      </c>
      <c r="D286" t="str">
        <f t="shared" si="8"/>
        <v/>
      </c>
      <c r="E286" s="6">
        <v>16.399999999999999</v>
      </c>
    </row>
    <row r="287" spans="1:5" x14ac:dyDescent="0.2">
      <c r="A287" s="1">
        <v>44134</v>
      </c>
      <c r="B287" s="1" t="str">
        <f t="shared" si="9"/>
        <v>Oct 20</v>
      </c>
      <c r="C287">
        <v>41.5</v>
      </c>
      <c r="D287">
        <f t="shared" si="8"/>
        <v>350</v>
      </c>
      <c r="E287" s="6">
        <v>11.95</v>
      </c>
    </row>
    <row r="288" spans="1:5" x14ac:dyDescent="0.2">
      <c r="A288" s="1">
        <v>44165</v>
      </c>
      <c r="B288" s="1" t="str">
        <f t="shared" si="9"/>
        <v>Nov 20</v>
      </c>
      <c r="C288">
        <v>43.67</v>
      </c>
      <c r="D288">
        <f t="shared" si="8"/>
        <v>350</v>
      </c>
      <c r="E288" s="6">
        <v>9.4499999999999993</v>
      </c>
    </row>
    <row r="289" spans="1:5" x14ac:dyDescent="0.2">
      <c r="A289" s="1">
        <v>44196</v>
      </c>
      <c r="B289" s="1" t="str">
        <f t="shared" si="9"/>
        <v>Dec 20</v>
      </c>
      <c r="C289">
        <v>56.4</v>
      </c>
      <c r="D289">
        <f t="shared" si="8"/>
        <v>350</v>
      </c>
      <c r="E289" s="6">
        <v>6</v>
      </c>
    </row>
    <row r="290" spans="1:5" x14ac:dyDescent="0.2">
      <c r="A290" s="1">
        <v>44225</v>
      </c>
      <c r="B290" s="1" t="str">
        <f t="shared" si="9"/>
        <v>Jan 21</v>
      </c>
      <c r="C290">
        <v>53.15</v>
      </c>
      <c r="D290">
        <f t="shared" si="8"/>
        <v>350</v>
      </c>
      <c r="E290" s="6">
        <v>4.1500000000000004</v>
      </c>
    </row>
    <row r="291" spans="1:5" x14ac:dyDescent="0.2">
      <c r="A291" s="1">
        <v>44253</v>
      </c>
      <c r="B291" s="1" t="str">
        <f t="shared" si="9"/>
        <v>Feb 21</v>
      </c>
      <c r="C291">
        <v>39.79</v>
      </c>
      <c r="D291">
        <f t="shared" si="8"/>
        <v>350</v>
      </c>
      <c r="E291" s="6">
        <v>6.1</v>
      </c>
    </row>
    <row r="292" spans="1:5" x14ac:dyDescent="0.2">
      <c r="A292" s="1">
        <v>44286</v>
      </c>
      <c r="B292" s="1" t="str">
        <f t="shared" si="9"/>
        <v>Mar 21</v>
      </c>
      <c r="C292">
        <v>46.8</v>
      </c>
      <c r="D292">
        <f t="shared" si="8"/>
        <v>350</v>
      </c>
      <c r="E292" s="6">
        <v>8.1</v>
      </c>
    </row>
    <row r="293" spans="1:5" x14ac:dyDescent="0.2">
      <c r="A293" s="1">
        <v>44316</v>
      </c>
      <c r="B293" s="1" t="str">
        <f t="shared" si="9"/>
        <v>Apr 21</v>
      </c>
      <c r="C293">
        <v>60.24</v>
      </c>
      <c r="D293" t="str">
        <f t="shared" si="8"/>
        <v/>
      </c>
      <c r="E293" s="6">
        <v>8</v>
      </c>
    </row>
    <row r="294" spans="1:5" x14ac:dyDescent="0.2">
      <c r="A294" s="1">
        <v>44347</v>
      </c>
      <c r="B294" s="1" t="str">
        <f t="shared" si="9"/>
        <v>May 21</v>
      </c>
      <c r="C294">
        <v>60.68</v>
      </c>
      <c r="D294" t="str">
        <f t="shared" si="8"/>
        <v/>
      </c>
      <c r="E294" s="6">
        <v>11.85</v>
      </c>
    </row>
    <row r="295" spans="1:5" x14ac:dyDescent="0.2">
      <c r="A295" s="1">
        <v>44377</v>
      </c>
      <c r="B295" s="1" t="str">
        <f t="shared" si="9"/>
        <v>Jun 21</v>
      </c>
      <c r="C295">
        <v>85.87</v>
      </c>
      <c r="D295" t="str">
        <f t="shared" si="8"/>
        <v/>
      </c>
      <c r="E295" s="6">
        <v>17.899999999999999</v>
      </c>
    </row>
    <row r="296" spans="1:5" x14ac:dyDescent="0.2">
      <c r="A296" s="1">
        <v>44407</v>
      </c>
      <c r="B296" s="1" t="str">
        <f t="shared" si="9"/>
        <v>Jul 21</v>
      </c>
      <c r="C296">
        <v>103.75</v>
      </c>
      <c r="D296" t="str">
        <f t="shared" si="8"/>
        <v/>
      </c>
      <c r="E296" s="6">
        <v>19.55</v>
      </c>
    </row>
    <row r="297" spans="1:5" x14ac:dyDescent="0.2">
      <c r="A297" s="1">
        <v>44439</v>
      </c>
      <c r="B297" s="1" t="str">
        <f t="shared" si="9"/>
        <v>Aug 21</v>
      </c>
      <c r="C297">
        <v>127.71</v>
      </c>
      <c r="D297" t="str">
        <f t="shared" si="8"/>
        <v/>
      </c>
      <c r="E297" s="6">
        <v>17.649999999999999</v>
      </c>
    </row>
    <row r="298" spans="1:5" x14ac:dyDescent="0.2">
      <c r="A298" s="1">
        <v>44469</v>
      </c>
      <c r="B298" s="1" t="str">
        <f t="shared" si="9"/>
        <v>Sep 21</v>
      </c>
      <c r="C298">
        <v>251.18</v>
      </c>
      <c r="D298" t="str">
        <f t="shared" si="8"/>
        <v/>
      </c>
      <c r="E298" s="6">
        <v>17.8</v>
      </c>
    </row>
    <row r="299" spans="1:5" x14ac:dyDescent="0.2">
      <c r="A299" s="1">
        <v>44498</v>
      </c>
      <c r="B299" s="1" t="str">
        <f t="shared" si="9"/>
        <v>Oct 21</v>
      </c>
      <c r="C299">
        <v>165.98</v>
      </c>
      <c r="D299">
        <f t="shared" si="8"/>
        <v>350</v>
      </c>
      <c r="E299" s="6">
        <v>13.3</v>
      </c>
    </row>
    <row r="300" spans="1:5" x14ac:dyDescent="0.2">
      <c r="A300" s="1">
        <v>44530</v>
      </c>
      <c r="B300" s="1" t="str">
        <f t="shared" si="9"/>
        <v>Nov 21</v>
      </c>
      <c r="C300">
        <v>238.31</v>
      </c>
      <c r="D300">
        <f t="shared" si="8"/>
        <v>350</v>
      </c>
      <c r="E300" s="6">
        <v>7.95</v>
      </c>
    </row>
    <row r="301" spans="1:5" x14ac:dyDescent="0.2">
      <c r="A301" s="1">
        <v>44561</v>
      </c>
      <c r="B301" s="1" t="str">
        <f t="shared" si="9"/>
        <v>Dec 21</v>
      </c>
      <c r="C301">
        <v>170.64</v>
      </c>
      <c r="D301">
        <f t="shared" si="8"/>
        <v>350</v>
      </c>
      <c r="E301" s="6">
        <v>7.7</v>
      </c>
    </row>
    <row r="302" spans="1:5" x14ac:dyDescent="0.2">
      <c r="A302" s="1">
        <v>44592</v>
      </c>
      <c r="B302" s="1" t="str">
        <f t="shared" si="9"/>
        <v>Jan 22</v>
      </c>
      <c r="C302">
        <v>203.08</v>
      </c>
      <c r="D302">
        <f t="shared" si="8"/>
        <v>350</v>
      </c>
      <c r="E302" s="6">
        <v>5.4</v>
      </c>
    </row>
    <row r="303" spans="1:5" x14ac:dyDescent="0.2">
      <c r="A303" s="1">
        <v>44620</v>
      </c>
      <c r="B303" s="1" t="str">
        <f t="shared" si="9"/>
        <v>Feb 22</v>
      </c>
      <c r="C303">
        <v>237.78</v>
      </c>
      <c r="D303">
        <f t="shared" si="8"/>
        <v>350</v>
      </c>
      <c r="E303" s="6">
        <v>7.65</v>
      </c>
    </row>
    <row r="304" spans="1:5" x14ac:dyDescent="0.2">
      <c r="A304" s="1">
        <v>44651</v>
      </c>
      <c r="B304" s="1" t="str">
        <f t="shared" si="9"/>
        <v>Mar 22</v>
      </c>
      <c r="C304">
        <v>299.32</v>
      </c>
      <c r="D304">
        <f t="shared" si="8"/>
        <v>350</v>
      </c>
      <c r="E304" s="6">
        <v>9.0500000000000007</v>
      </c>
    </row>
    <row r="305" spans="1:5" x14ac:dyDescent="0.2">
      <c r="A305" s="1">
        <v>44680</v>
      </c>
      <c r="B305" s="1" t="str">
        <f t="shared" si="9"/>
        <v>Apr 22</v>
      </c>
      <c r="C305">
        <v>163.68</v>
      </c>
      <c r="D305" t="str">
        <f t="shared" si="8"/>
        <v/>
      </c>
      <c r="E305" s="6">
        <v>10.9</v>
      </c>
    </row>
    <row r="306" spans="1:5" x14ac:dyDescent="0.2">
      <c r="A306" s="1"/>
      <c r="B306" s="1"/>
      <c r="E306" s="6"/>
    </row>
  </sheetData>
  <sortState xmlns:xlrd2="http://schemas.microsoft.com/office/spreadsheetml/2017/richdata2" ref="A2:D308">
    <sortCondition ref="A1:A308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1DF70-23FE-8E47-AD00-57D08A65CB15}">
  <dimension ref="A1:K306"/>
  <sheetViews>
    <sheetView topLeftCell="G40" zoomScale="94" zoomScaleNormal="120" workbookViewId="0">
      <selection activeCell="AC50" sqref="AC50"/>
    </sheetView>
  </sheetViews>
  <sheetFormatPr baseColWidth="10" defaultRowHeight="16" x14ac:dyDescent="0.2"/>
  <cols>
    <col min="1" max="1" width="13.33203125" style="1" customWidth="1"/>
    <col min="2" max="2" width="12.1640625" customWidth="1"/>
    <col min="4" max="4" width="12" customWidth="1"/>
    <col min="5" max="5" width="14" customWidth="1"/>
    <col min="6" max="7" width="11.6640625" customWidth="1"/>
    <col min="8" max="8" width="13.33203125" style="5" customWidth="1"/>
  </cols>
  <sheetData>
    <row r="1" spans="1:11" x14ac:dyDescent="0.2">
      <c r="A1" s="1" t="s">
        <v>0</v>
      </c>
      <c r="B1" t="s">
        <v>1</v>
      </c>
      <c r="C1" t="s">
        <v>2</v>
      </c>
      <c r="D1" t="s">
        <v>11</v>
      </c>
      <c r="E1" t="s">
        <v>10</v>
      </c>
      <c r="F1" t="s">
        <v>12</v>
      </c>
      <c r="G1" t="s">
        <v>13</v>
      </c>
      <c r="H1" s="5" t="s">
        <v>3</v>
      </c>
      <c r="I1" s="5" t="s">
        <v>7</v>
      </c>
    </row>
    <row r="2" spans="1:11" x14ac:dyDescent="0.2">
      <c r="A2" s="1">
        <v>35461</v>
      </c>
      <c r="B2">
        <v>17.399999999999999</v>
      </c>
      <c r="H2" s="5">
        <f>IF(AND(MONTH(A2)&lt;10,MONTH(A2)&gt;3),"",$K$3)</f>
        <v>20</v>
      </c>
      <c r="I2" s="6">
        <v>2.85</v>
      </c>
      <c r="K2" t="s">
        <v>4</v>
      </c>
    </row>
    <row r="3" spans="1:11" x14ac:dyDescent="0.2">
      <c r="A3" s="1">
        <v>35489</v>
      </c>
      <c r="B3">
        <v>10.34</v>
      </c>
      <c r="C3" s="2">
        <f>LOG(B3/B2)</f>
        <v>-0.22602870952467599</v>
      </c>
      <c r="H3" s="5">
        <f t="shared" ref="H3:H66" si="0">IF(AND(MONTH(A3)&lt;10,MONTH(A3)&gt;3),"",$K$3)</f>
        <v>20</v>
      </c>
      <c r="I3" s="6">
        <v>7.4</v>
      </c>
      <c r="K3">
        <v>20</v>
      </c>
    </row>
    <row r="4" spans="1:11" x14ac:dyDescent="0.2">
      <c r="A4" s="1">
        <v>35520</v>
      </c>
      <c r="B4">
        <v>10.199999999999999</v>
      </c>
      <c r="C4" s="2">
        <f t="shared" ref="C4:C67" si="1">LOG(B4/B3)</f>
        <v>-5.9203669960061749E-3</v>
      </c>
      <c r="H4" s="5">
        <f t="shared" si="0"/>
        <v>20</v>
      </c>
      <c r="I4" s="6">
        <v>9.5500000000000007</v>
      </c>
    </row>
    <row r="5" spans="1:11" x14ac:dyDescent="0.2">
      <c r="A5" s="1">
        <v>35550</v>
      </c>
      <c r="B5">
        <v>10.62</v>
      </c>
      <c r="C5" s="2">
        <f t="shared" si="1"/>
        <v>1.7524344983532732E-2</v>
      </c>
      <c r="H5" s="5" t="str">
        <f t="shared" si="0"/>
        <v/>
      </c>
      <c r="I5" s="6">
        <v>10.5</v>
      </c>
    </row>
    <row r="6" spans="1:11" x14ac:dyDescent="0.2">
      <c r="A6" s="1">
        <v>35580</v>
      </c>
      <c r="B6">
        <v>10.5</v>
      </c>
      <c r="C6" s="2">
        <f t="shared" si="1"/>
        <v>-4.9352176755121414E-3</v>
      </c>
      <c r="H6" s="5" t="str">
        <f t="shared" si="0"/>
        <v/>
      </c>
      <c r="I6" s="6">
        <v>13.6</v>
      </c>
    </row>
    <row r="7" spans="1:11" x14ac:dyDescent="0.2">
      <c r="A7" s="1">
        <v>35611</v>
      </c>
      <c r="B7">
        <v>9.25</v>
      </c>
      <c r="C7" s="2">
        <f t="shared" si="1"/>
        <v>-5.5047566330905476E-2</v>
      </c>
      <c r="H7" s="5" t="str">
        <f t="shared" si="0"/>
        <v/>
      </c>
      <c r="I7" s="6">
        <v>16.2</v>
      </c>
    </row>
    <row r="8" spans="1:11" x14ac:dyDescent="0.2">
      <c r="A8" s="1">
        <v>35642</v>
      </c>
      <c r="B8">
        <v>9.61</v>
      </c>
      <c r="C8" s="2">
        <f t="shared" si="1"/>
        <v>1.6581654929512774E-2</v>
      </c>
      <c r="H8" s="5" t="str">
        <f t="shared" si="0"/>
        <v/>
      </c>
      <c r="I8" s="6">
        <v>18.7</v>
      </c>
    </row>
    <row r="9" spans="1:11" x14ac:dyDescent="0.2">
      <c r="A9" s="1">
        <v>35671</v>
      </c>
      <c r="B9">
        <v>10.96</v>
      </c>
      <c r="C9" s="2">
        <f t="shared" si="1"/>
        <v>5.7087166479805017E-2</v>
      </c>
      <c r="D9" s="3">
        <f>_xlfn.STDEV.S(C3:C9)</f>
        <v>9.3330097834536621E-2</v>
      </c>
      <c r="E9" s="4">
        <f>D9*100</f>
        <v>9.3330097834536616</v>
      </c>
      <c r="F9" s="4"/>
      <c r="G9" s="4"/>
      <c r="H9" s="5" t="str">
        <f t="shared" si="0"/>
        <v/>
      </c>
      <c r="I9" s="6">
        <v>21.2</v>
      </c>
    </row>
    <row r="10" spans="1:11" x14ac:dyDescent="0.2">
      <c r="A10" s="1">
        <v>35703</v>
      </c>
      <c r="B10">
        <v>13.27</v>
      </c>
      <c r="C10" s="2">
        <f t="shared" si="1"/>
        <v>8.306036871608509E-2</v>
      </c>
      <c r="D10" s="3">
        <f t="shared" ref="D10:D73" si="2">_xlfn.STDEV.S(C4:C10)</f>
        <v>4.500472187805938E-2</v>
      </c>
      <c r="E10" s="4">
        <f t="shared" ref="E10:E73" si="3">D10*100</f>
        <v>4.5004721878059382</v>
      </c>
      <c r="F10" s="4"/>
      <c r="G10" s="4"/>
      <c r="H10" s="5" t="str">
        <f t="shared" si="0"/>
        <v/>
      </c>
      <c r="I10" s="6">
        <v>16.350000000000001</v>
      </c>
    </row>
    <row r="11" spans="1:11" x14ac:dyDescent="0.2">
      <c r="A11" s="1">
        <v>35734</v>
      </c>
      <c r="B11">
        <v>16</v>
      </c>
      <c r="C11" s="2">
        <f t="shared" si="1"/>
        <v>8.1249059791489303E-2</v>
      </c>
      <c r="D11" s="3">
        <f t="shared" si="2"/>
        <v>4.9891351412209788E-2</v>
      </c>
      <c r="E11" s="4">
        <f t="shared" si="3"/>
        <v>4.989135141220979</v>
      </c>
      <c r="F11" s="4"/>
      <c r="G11" s="4"/>
      <c r="H11" s="5">
        <f t="shared" si="0"/>
        <v>20</v>
      </c>
      <c r="I11" s="6">
        <v>11.7</v>
      </c>
    </row>
    <row r="12" spans="1:11" x14ac:dyDescent="0.2">
      <c r="A12" s="1">
        <v>35762</v>
      </c>
      <c r="B12">
        <v>18.190000000000001</v>
      </c>
      <c r="C12" s="2">
        <f t="shared" si="1"/>
        <v>5.5712716407558822E-2</v>
      </c>
      <c r="D12" s="3">
        <f t="shared" si="2"/>
        <v>5.0645895430786132E-2</v>
      </c>
      <c r="E12" s="4">
        <f t="shared" si="3"/>
        <v>5.064589543078613</v>
      </c>
      <c r="F12" s="4"/>
      <c r="G12" s="4"/>
      <c r="H12" s="5">
        <f t="shared" si="0"/>
        <v>20</v>
      </c>
      <c r="I12" s="6">
        <v>9.35</v>
      </c>
    </row>
    <row r="13" spans="1:11" x14ac:dyDescent="0.2">
      <c r="A13" s="1">
        <v>35795</v>
      </c>
      <c r="B13">
        <v>16.059999999999999</v>
      </c>
      <c r="C13" s="2">
        <f t="shared" si="1"/>
        <v>-5.4087158120821474E-2</v>
      </c>
      <c r="D13" s="3">
        <f t="shared" si="2"/>
        <v>5.948113758163117E-2</v>
      </c>
      <c r="E13" s="4">
        <f t="shared" si="3"/>
        <v>5.9481137581631174</v>
      </c>
      <c r="F13" s="4"/>
      <c r="G13" s="4"/>
      <c r="H13" s="5">
        <f t="shared" si="0"/>
        <v>20</v>
      </c>
      <c r="I13" s="6">
        <v>6.85</v>
      </c>
    </row>
    <row r="14" spans="1:11" x14ac:dyDescent="0.2">
      <c r="A14" s="1">
        <v>35825</v>
      </c>
      <c r="B14">
        <v>10.65</v>
      </c>
      <c r="C14" s="2">
        <f t="shared" si="1"/>
        <v>-0.17839593316790556</v>
      </c>
      <c r="D14" s="3">
        <f t="shared" si="2"/>
        <v>9.5178399398589117E-2</v>
      </c>
      <c r="E14" s="4">
        <f t="shared" si="3"/>
        <v>9.5178399398589111</v>
      </c>
      <c r="F14" s="4"/>
      <c r="G14" s="4"/>
      <c r="H14" s="5">
        <f t="shared" si="0"/>
        <v>20</v>
      </c>
      <c r="I14" s="6">
        <v>6.35</v>
      </c>
    </row>
    <row r="15" spans="1:11" x14ac:dyDescent="0.2">
      <c r="A15" s="1">
        <v>35853</v>
      </c>
      <c r="B15">
        <v>9.23</v>
      </c>
      <c r="C15" s="2">
        <f t="shared" si="1"/>
        <v>-6.2147906748844461E-2</v>
      </c>
      <c r="D15" s="3">
        <f t="shared" si="2"/>
        <v>9.8684952729846578E-2</v>
      </c>
      <c r="E15" s="4">
        <f t="shared" si="3"/>
        <v>9.8684952729846582</v>
      </c>
      <c r="F15" s="4">
        <f>_xlfn.STDEV.S(C3:C15)</f>
        <v>9.4606566949877111E-2</v>
      </c>
      <c r="G15" s="4">
        <f>F15*100</f>
        <v>9.4606566949877102</v>
      </c>
      <c r="H15" s="5">
        <f t="shared" si="0"/>
        <v>20</v>
      </c>
      <c r="I15" s="6">
        <v>7.55</v>
      </c>
    </row>
    <row r="16" spans="1:11" x14ac:dyDescent="0.2">
      <c r="A16" s="1">
        <v>35885</v>
      </c>
      <c r="B16">
        <v>8.58</v>
      </c>
      <c r="C16" s="2">
        <f t="shared" si="1"/>
        <v>-3.1714413177206621E-2</v>
      </c>
      <c r="D16" s="3">
        <f t="shared" si="2"/>
        <v>9.5400986334850127E-2</v>
      </c>
      <c r="E16" s="4">
        <f t="shared" si="3"/>
        <v>9.5400986334850124</v>
      </c>
      <c r="F16" s="4">
        <f t="shared" ref="F16:F79" si="4">_xlfn.STDEV.S(C4:C16)</f>
        <v>7.225451009581442E-2</v>
      </c>
      <c r="G16" s="4">
        <f t="shared" ref="G16:G79" si="5">F16*100</f>
        <v>7.2254510095814419</v>
      </c>
      <c r="H16" s="5">
        <f t="shared" si="0"/>
        <v>20</v>
      </c>
      <c r="I16" s="6">
        <v>8.9</v>
      </c>
    </row>
    <row r="17" spans="1:9" x14ac:dyDescent="0.2">
      <c r="A17" s="1">
        <v>35915</v>
      </c>
      <c r="B17">
        <v>9.19</v>
      </c>
      <c r="C17" s="2">
        <f t="shared" si="1"/>
        <v>2.982822353740577E-2</v>
      </c>
      <c r="D17" s="3">
        <f t="shared" si="2"/>
        <v>8.810683696451399E-2</v>
      </c>
      <c r="E17" s="4">
        <f t="shared" si="3"/>
        <v>8.8106836964513988</v>
      </c>
      <c r="F17" s="4">
        <f t="shared" si="4"/>
        <v>7.2944387198311145E-2</v>
      </c>
      <c r="G17" s="4">
        <f t="shared" si="5"/>
        <v>7.2944387198311142</v>
      </c>
      <c r="H17" s="5" t="str">
        <f t="shared" si="0"/>
        <v/>
      </c>
      <c r="I17" s="6">
        <v>9.1999999999999993</v>
      </c>
    </row>
    <row r="18" spans="1:9" x14ac:dyDescent="0.2">
      <c r="A18" s="1">
        <v>35944</v>
      </c>
      <c r="B18">
        <v>8.7799999999999994</v>
      </c>
      <c r="C18" s="2">
        <f t="shared" si="1"/>
        <v>-1.9820995480008687E-2</v>
      </c>
      <c r="D18" s="3">
        <f t="shared" si="2"/>
        <v>7.5610333865187992E-2</v>
      </c>
      <c r="E18" s="4">
        <f t="shared" si="3"/>
        <v>7.5610333865187993</v>
      </c>
      <c r="F18" s="4">
        <f t="shared" si="4"/>
        <v>7.2783302724724719E-2</v>
      </c>
      <c r="G18" s="4">
        <f t="shared" si="5"/>
        <v>7.2783302724724717</v>
      </c>
      <c r="H18" s="5" t="str">
        <f t="shared" si="0"/>
        <v/>
      </c>
      <c r="I18" s="6">
        <v>14.9</v>
      </c>
    </row>
    <row r="19" spans="1:9" x14ac:dyDescent="0.2">
      <c r="A19" s="1">
        <v>35976</v>
      </c>
      <c r="B19">
        <v>9.2899999999999991</v>
      </c>
      <c r="C19" s="2">
        <f t="shared" si="1"/>
        <v>2.4521198087539196E-2</v>
      </c>
      <c r="D19" s="3">
        <f t="shared" si="2"/>
        <v>6.9925284361732329E-2</v>
      </c>
      <c r="E19" s="4">
        <f t="shared" si="3"/>
        <v>6.9925284361732327</v>
      </c>
      <c r="F19" s="4">
        <f t="shared" si="4"/>
        <v>7.3287991867947266E-2</v>
      </c>
      <c r="G19" s="4">
        <f t="shared" si="5"/>
        <v>7.3287991867947264</v>
      </c>
      <c r="H19" s="5" t="str">
        <f t="shared" si="0"/>
        <v/>
      </c>
      <c r="I19" s="6">
        <v>15.95</v>
      </c>
    </row>
    <row r="20" spans="1:9" x14ac:dyDescent="0.2">
      <c r="A20" s="1">
        <v>36007</v>
      </c>
      <c r="B20">
        <v>10.48</v>
      </c>
      <c r="C20" s="2">
        <f t="shared" si="1"/>
        <v>5.2345568654066102E-2</v>
      </c>
      <c r="D20" s="3">
        <f t="shared" si="2"/>
        <v>7.7896940652912403E-2</v>
      </c>
      <c r="E20" s="4">
        <f t="shared" si="3"/>
        <v>7.7896940652912399</v>
      </c>
      <c r="F20" s="4">
        <f t="shared" si="4"/>
        <v>7.3117907232574678E-2</v>
      </c>
      <c r="G20" s="4">
        <f t="shared" si="5"/>
        <v>7.3117907232574675</v>
      </c>
      <c r="H20" s="5" t="str">
        <f t="shared" si="0"/>
        <v/>
      </c>
      <c r="I20" s="6">
        <v>17.2</v>
      </c>
    </row>
    <row r="21" spans="1:9" x14ac:dyDescent="0.2">
      <c r="A21" s="1">
        <v>36038</v>
      </c>
      <c r="B21">
        <v>12.1</v>
      </c>
      <c r="C21" s="2">
        <f t="shared" si="1"/>
        <v>6.2424087668742197E-2</v>
      </c>
      <c r="D21" s="3">
        <f t="shared" si="2"/>
        <v>4.6457611236962987E-2</v>
      </c>
      <c r="E21" s="4">
        <f t="shared" si="3"/>
        <v>4.6457611236962988</v>
      </c>
      <c r="F21" s="4">
        <f t="shared" si="4"/>
        <v>7.4851244950249946E-2</v>
      </c>
      <c r="G21" s="4">
        <f t="shared" si="5"/>
        <v>7.4851244950249942</v>
      </c>
      <c r="H21" s="5" t="str">
        <f t="shared" si="0"/>
        <v/>
      </c>
      <c r="I21" s="6">
        <v>18.100000000000001</v>
      </c>
    </row>
    <row r="22" spans="1:9" x14ac:dyDescent="0.2">
      <c r="A22" s="1">
        <v>36068</v>
      </c>
      <c r="B22">
        <v>13.85</v>
      </c>
      <c r="C22" s="2">
        <f t="shared" si="1"/>
        <v>5.8664403084017304E-2</v>
      </c>
      <c r="D22" s="3">
        <f t="shared" si="2"/>
        <v>3.7705877665444205E-2</v>
      </c>
      <c r="E22" s="4">
        <f t="shared" si="3"/>
        <v>3.7705877665444207</v>
      </c>
      <c r="F22" s="4">
        <f t="shared" si="4"/>
        <v>7.4939198955649766E-2</v>
      </c>
      <c r="G22" s="4">
        <f t="shared" si="5"/>
        <v>7.4939198955649768</v>
      </c>
      <c r="H22" s="5" t="str">
        <f t="shared" si="0"/>
        <v/>
      </c>
      <c r="I22" s="6">
        <v>16.55</v>
      </c>
    </row>
    <row r="23" spans="1:9" x14ac:dyDescent="0.2">
      <c r="A23" s="1">
        <v>36098</v>
      </c>
      <c r="B23">
        <v>15.21</v>
      </c>
      <c r="C23" s="2">
        <f t="shared" si="1"/>
        <v>4.0679440652531082E-2</v>
      </c>
      <c r="D23" s="3">
        <f t="shared" si="2"/>
        <v>2.8240658215831646E-2</v>
      </c>
      <c r="E23" s="4">
        <f t="shared" si="3"/>
        <v>2.8240658215831647</v>
      </c>
      <c r="F23" s="4">
        <f t="shared" si="4"/>
        <v>7.2267403839464159E-2</v>
      </c>
      <c r="G23" s="4">
        <f t="shared" si="5"/>
        <v>7.2267403839464155</v>
      </c>
      <c r="H23" s="5">
        <f t="shared" si="0"/>
        <v>20</v>
      </c>
      <c r="I23" s="6">
        <v>11.65</v>
      </c>
    </row>
    <row r="24" spans="1:9" x14ac:dyDescent="0.2">
      <c r="A24" s="1">
        <v>36129</v>
      </c>
      <c r="B24">
        <v>16.72</v>
      </c>
      <c r="C24" s="2">
        <f t="shared" si="1"/>
        <v>4.1107059049999083E-2</v>
      </c>
      <c r="D24" s="3">
        <f t="shared" si="2"/>
        <v>2.8183470922881017E-2</v>
      </c>
      <c r="E24" s="4">
        <f t="shared" si="3"/>
        <v>2.8183470922881018</v>
      </c>
      <c r="F24" s="4">
        <f t="shared" si="4"/>
        <v>6.9522970504974538E-2</v>
      </c>
      <c r="G24" s="4">
        <f t="shared" si="5"/>
        <v>6.9522970504974539</v>
      </c>
      <c r="H24" s="5">
        <f t="shared" si="0"/>
        <v>20</v>
      </c>
      <c r="I24" s="6">
        <v>6.5</v>
      </c>
    </row>
    <row r="25" spans="1:9" x14ac:dyDescent="0.2">
      <c r="A25" s="1">
        <v>36160</v>
      </c>
      <c r="B25">
        <v>11.88</v>
      </c>
      <c r="C25" s="2">
        <f t="shared" si="1"/>
        <v>-0.14841983245782278</v>
      </c>
      <c r="D25" s="3">
        <f t="shared" si="2"/>
        <v>7.4820947456195525E-2</v>
      </c>
      <c r="E25" s="4">
        <f t="shared" si="3"/>
        <v>7.4820947456195528</v>
      </c>
      <c r="F25" s="4">
        <f t="shared" si="4"/>
        <v>7.8698166095034772E-2</v>
      </c>
      <c r="G25" s="4">
        <f t="shared" si="5"/>
        <v>7.8698166095034772</v>
      </c>
      <c r="H25" s="5">
        <f t="shared" si="0"/>
        <v>20</v>
      </c>
      <c r="I25" s="6">
        <v>6.75</v>
      </c>
    </row>
    <row r="26" spans="1:9" x14ac:dyDescent="0.2">
      <c r="A26" s="1">
        <v>36189</v>
      </c>
      <c r="B26">
        <v>9.41</v>
      </c>
      <c r="C26" s="2">
        <f t="shared" si="1"/>
        <v>-0.10122681721791785</v>
      </c>
      <c r="D26" s="3">
        <f t="shared" si="2"/>
        <v>8.7267616657305078E-2</v>
      </c>
      <c r="E26" s="4">
        <f t="shared" si="3"/>
        <v>8.7267616657305069</v>
      </c>
      <c r="F26" s="4">
        <f t="shared" si="4"/>
        <v>8.1715739232875659E-2</v>
      </c>
      <c r="G26" s="4">
        <f t="shared" si="5"/>
        <v>8.1715739232875659</v>
      </c>
      <c r="H26" s="5">
        <f t="shared" si="0"/>
        <v>20</v>
      </c>
      <c r="I26" s="6">
        <v>6.6</v>
      </c>
    </row>
    <row r="27" spans="1:9" x14ac:dyDescent="0.2">
      <c r="A27" s="1">
        <v>36217</v>
      </c>
      <c r="B27">
        <v>9.31</v>
      </c>
      <c r="C27" s="2">
        <f t="shared" si="1"/>
        <v>-4.6399424459142909E-3</v>
      </c>
      <c r="D27" s="3">
        <f t="shared" si="2"/>
        <v>8.4263611272079167E-2</v>
      </c>
      <c r="E27" s="4">
        <f t="shared" si="3"/>
        <v>8.4263611272079171</v>
      </c>
      <c r="F27" s="4">
        <f t="shared" si="4"/>
        <v>6.5960524218607736E-2</v>
      </c>
      <c r="G27" s="4">
        <f t="shared" si="5"/>
        <v>6.5960524218607732</v>
      </c>
      <c r="H27" s="5">
        <f t="shared" si="0"/>
        <v>20</v>
      </c>
      <c r="I27" s="6">
        <v>5.8</v>
      </c>
    </row>
    <row r="28" spans="1:9" x14ac:dyDescent="0.2">
      <c r="A28" s="1">
        <v>36250</v>
      </c>
      <c r="B28">
        <v>9.23</v>
      </c>
      <c r="C28" s="2">
        <f t="shared" si="1"/>
        <v>-3.7479799554305743E-3</v>
      </c>
      <c r="D28" s="3">
        <f t="shared" si="2"/>
        <v>7.8657357855672183E-2</v>
      </c>
      <c r="E28" s="4">
        <f t="shared" si="3"/>
        <v>7.8657357855672183</v>
      </c>
      <c r="F28" s="4">
        <f t="shared" si="4"/>
        <v>6.3655010417028354E-2</v>
      </c>
      <c r="G28" s="4">
        <f t="shared" si="5"/>
        <v>6.365501041702835</v>
      </c>
      <c r="H28" s="5">
        <f t="shared" si="0"/>
        <v>20</v>
      </c>
      <c r="I28" s="6">
        <v>8.6</v>
      </c>
    </row>
    <row r="29" spans="1:9" x14ac:dyDescent="0.2">
      <c r="A29" s="1">
        <v>36280</v>
      </c>
      <c r="B29">
        <v>9.1999999999999993</v>
      </c>
      <c r="C29" s="2">
        <f t="shared" si="1"/>
        <v>-1.4138736803568437E-3</v>
      </c>
      <c r="D29" s="3">
        <f t="shared" si="2"/>
        <v>7.2051356987642493E-2</v>
      </c>
      <c r="E29" s="4">
        <f t="shared" si="3"/>
        <v>7.2051356987642494</v>
      </c>
      <c r="F29" s="4">
        <f t="shared" si="4"/>
        <v>6.2947792142452774E-2</v>
      </c>
      <c r="G29" s="4">
        <f t="shared" si="5"/>
        <v>6.2947792142452776</v>
      </c>
      <c r="H29" s="5" t="str">
        <f t="shared" si="0"/>
        <v/>
      </c>
      <c r="I29" s="6">
        <v>10.6</v>
      </c>
    </row>
    <row r="30" spans="1:9" x14ac:dyDescent="0.2">
      <c r="A30" s="1">
        <v>36311</v>
      </c>
      <c r="B30">
        <v>9.1199999999999992</v>
      </c>
      <c r="C30" s="2">
        <f t="shared" si="1"/>
        <v>-3.7929890171391162E-3</v>
      </c>
      <c r="D30" s="3">
        <f t="shared" si="2"/>
        <v>6.7042238489837661E-2</v>
      </c>
      <c r="E30" s="4">
        <f t="shared" si="3"/>
        <v>6.7042238489837658</v>
      </c>
      <c r="F30" s="4">
        <f t="shared" si="4"/>
        <v>6.2412295046372128E-2</v>
      </c>
      <c r="G30" s="4">
        <f t="shared" si="5"/>
        <v>6.2412295046372126</v>
      </c>
      <c r="H30" s="5" t="str">
        <f t="shared" si="0"/>
        <v/>
      </c>
      <c r="I30" s="6">
        <v>14.65</v>
      </c>
    </row>
    <row r="31" spans="1:9" x14ac:dyDescent="0.2">
      <c r="A31" s="1">
        <v>36341</v>
      </c>
      <c r="B31">
        <v>9.92</v>
      </c>
      <c r="C31" s="2">
        <f t="shared" si="1"/>
        <v>3.6516833825762499E-2</v>
      </c>
      <c r="D31" s="3">
        <f t="shared" si="2"/>
        <v>6.6228545726173843E-2</v>
      </c>
      <c r="E31" s="4">
        <f t="shared" si="3"/>
        <v>6.622854572617384</v>
      </c>
      <c r="F31" s="4">
        <f t="shared" si="4"/>
        <v>6.289460334024044E-2</v>
      </c>
      <c r="G31" s="4">
        <f t="shared" si="5"/>
        <v>6.289460334024044</v>
      </c>
      <c r="H31" s="5" t="str">
        <f t="shared" si="0"/>
        <v/>
      </c>
      <c r="I31" s="6">
        <v>15.65</v>
      </c>
    </row>
    <row r="32" spans="1:9" x14ac:dyDescent="0.2">
      <c r="A32" s="1">
        <v>36371</v>
      </c>
      <c r="B32">
        <v>9.43</v>
      </c>
      <c r="C32" s="2">
        <f t="shared" si="1"/>
        <v>-2.19999794168503E-2</v>
      </c>
      <c r="D32" s="3">
        <f t="shared" si="2"/>
        <v>4.2188104990637403E-2</v>
      </c>
      <c r="E32" s="4">
        <f t="shared" si="3"/>
        <v>4.2188104990637401</v>
      </c>
      <c r="F32" s="4">
        <f t="shared" si="4"/>
        <v>6.2957958423158419E-2</v>
      </c>
      <c r="G32" s="4">
        <f t="shared" si="5"/>
        <v>6.295795842315842</v>
      </c>
      <c r="H32" s="5" t="str">
        <f t="shared" si="0"/>
        <v/>
      </c>
      <c r="I32" s="6">
        <v>19.600000000000001</v>
      </c>
    </row>
    <row r="33" spans="1:10" x14ac:dyDescent="0.2">
      <c r="A33" s="1">
        <v>36403</v>
      </c>
      <c r="B33">
        <v>10.6</v>
      </c>
      <c r="C33" s="2">
        <f t="shared" si="1"/>
        <v>5.0794172527441867E-2</v>
      </c>
      <c r="D33" s="3">
        <f t="shared" si="2"/>
        <v>2.6036535395683631E-2</v>
      </c>
      <c r="E33" s="4">
        <f t="shared" si="3"/>
        <v>2.6036535395683633</v>
      </c>
      <c r="F33" s="4">
        <f t="shared" si="4"/>
        <v>6.2852876522849571E-2</v>
      </c>
      <c r="G33" s="4">
        <f t="shared" si="5"/>
        <v>6.285287652284957</v>
      </c>
      <c r="H33" s="5" t="str">
        <f t="shared" si="0"/>
        <v/>
      </c>
      <c r="I33" s="6">
        <v>18.399999999999999</v>
      </c>
    </row>
    <row r="34" spans="1:10" x14ac:dyDescent="0.2">
      <c r="A34" s="1">
        <v>36433</v>
      </c>
      <c r="B34">
        <v>11.78</v>
      </c>
      <c r="C34" s="2">
        <f t="shared" si="1"/>
        <v>4.5839425186312628E-2</v>
      </c>
      <c r="D34" s="3">
        <f t="shared" si="2"/>
        <v>2.8974760482482823E-2</v>
      </c>
      <c r="E34" s="4">
        <f t="shared" si="3"/>
        <v>2.8974760482482824</v>
      </c>
      <c r="F34" s="4">
        <f t="shared" si="4"/>
        <v>6.1645325242441006E-2</v>
      </c>
      <c r="G34" s="4">
        <f t="shared" si="5"/>
        <v>6.1645325242441009</v>
      </c>
      <c r="H34" s="5" t="str">
        <f t="shared" si="0"/>
        <v/>
      </c>
      <c r="I34" s="6">
        <v>17.25</v>
      </c>
    </row>
    <row r="35" spans="1:10" x14ac:dyDescent="0.2">
      <c r="A35" s="1">
        <v>36462</v>
      </c>
      <c r="B35">
        <v>11.63</v>
      </c>
      <c r="C35" s="2">
        <f t="shared" si="1"/>
        <v>-5.5655757226343557E-3</v>
      </c>
      <c r="D35" s="3">
        <f t="shared" si="2"/>
        <v>2.9174041872868831E-2</v>
      </c>
      <c r="E35" s="4">
        <f t="shared" si="3"/>
        <v>2.9174041872868832</v>
      </c>
      <c r="F35" s="4">
        <f t="shared" si="4"/>
        <v>5.8990712318179463E-2</v>
      </c>
      <c r="G35" s="4">
        <f t="shared" si="5"/>
        <v>5.8990712318179463</v>
      </c>
      <c r="H35" s="5">
        <f t="shared" si="0"/>
        <v>20</v>
      </c>
      <c r="I35" s="6">
        <v>11.75</v>
      </c>
    </row>
    <row r="36" spans="1:10" x14ac:dyDescent="0.2">
      <c r="A36" s="1">
        <v>36494</v>
      </c>
      <c r="B36">
        <v>11.05</v>
      </c>
      <c r="C36" s="2">
        <f t="shared" si="1"/>
        <v>-2.2217436707318908E-2</v>
      </c>
      <c r="D36" s="3">
        <f t="shared" si="2"/>
        <v>3.1971787722169305E-2</v>
      </c>
      <c r="E36" s="4">
        <f t="shared" si="3"/>
        <v>3.1971787722169305</v>
      </c>
      <c r="F36" s="4">
        <f t="shared" si="4"/>
        <v>5.7416015472295662E-2</v>
      </c>
      <c r="G36" s="4">
        <f t="shared" si="5"/>
        <v>5.7416015472295658</v>
      </c>
      <c r="H36" s="5">
        <f t="shared" si="0"/>
        <v>20</v>
      </c>
      <c r="I36" s="6">
        <v>8.6</v>
      </c>
    </row>
    <row r="37" spans="1:10" x14ac:dyDescent="0.2">
      <c r="A37" s="1">
        <v>36525</v>
      </c>
      <c r="B37">
        <v>13</v>
      </c>
      <c r="C37" s="2">
        <f t="shared" si="1"/>
        <v>7.0581074285707202E-2</v>
      </c>
      <c r="D37" s="3">
        <f t="shared" si="2"/>
        <v>3.7901895932600731E-2</v>
      </c>
      <c r="E37" s="4">
        <f t="shared" si="3"/>
        <v>3.7901895932600729</v>
      </c>
      <c r="F37" s="4">
        <f t="shared" si="4"/>
        <v>6.0148076283241189E-2</v>
      </c>
      <c r="G37" s="4">
        <f t="shared" si="5"/>
        <v>6.0148076283241192</v>
      </c>
      <c r="H37" s="5">
        <f t="shared" si="0"/>
        <v>20</v>
      </c>
      <c r="I37" s="6">
        <v>5.55</v>
      </c>
    </row>
    <row r="38" spans="1:10" x14ac:dyDescent="0.2">
      <c r="A38" s="1">
        <v>36556</v>
      </c>
      <c r="B38">
        <v>11.57</v>
      </c>
      <c r="C38" s="2">
        <f t="shared" si="1"/>
        <v>-5.0609993355087209E-2</v>
      </c>
      <c r="D38" s="3">
        <f t="shared" si="2"/>
        <v>4.581679591562151E-2</v>
      </c>
      <c r="E38" s="4">
        <f t="shared" si="3"/>
        <v>4.5816795915621507</v>
      </c>
      <c r="F38" s="4">
        <f t="shared" si="4"/>
        <v>4.5511094155241717E-2</v>
      </c>
      <c r="G38" s="4">
        <f t="shared" si="5"/>
        <v>4.5511094155241718</v>
      </c>
      <c r="H38" s="5">
        <f t="shared" si="0"/>
        <v>20</v>
      </c>
      <c r="I38" s="6">
        <v>5.5</v>
      </c>
    </row>
    <row r="39" spans="1:10" x14ac:dyDescent="0.2">
      <c r="A39" s="1">
        <v>36585</v>
      </c>
      <c r="B39">
        <v>12.05</v>
      </c>
      <c r="C39" s="2">
        <f t="shared" si="1"/>
        <v>1.7653687959137663E-2</v>
      </c>
      <c r="D39" s="3">
        <f t="shared" si="2"/>
        <v>4.366736307273679E-2</v>
      </c>
      <c r="E39" s="4">
        <f t="shared" si="3"/>
        <v>4.3667363072736789</v>
      </c>
      <c r="F39" s="4">
        <f t="shared" si="4"/>
        <v>3.4208669681123481E-2</v>
      </c>
      <c r="G39" s="4">
        <f t="shared" si="5"/>
        <v>3.4208669681123482</v>
      </c>
      <c r="H39" s="5">
        <f t="shared" si="0"/>
        <v>20</v>
      </c>
      <c r="I39" s="6">
        <v>7.1</v>
      </c>
    </row>
    <row r="40" spans="1:10" x14ac:dyDescent="0.2">
      <c r="A40" s="1">
        <v>36616</v>
      </c>
      <c r="B40">
        <v>11.84</v>
      </c>
      <c r="C40" s="2">
        <f t="shared" si="1"/>
        <v>-7.6353445239862377E-3</v>
      </c>
      <c r="D40" s="3">
        <f t="shared" si="2"/>
        <v>4.1249407888646929E-2</v>
      </c>
      <c r="E40" s="4">
        <f t="shared" si="3"/>
        <v>4.1249407888646932</v>
      </c>
      <c r="F40" s="4">
        <f t="shared" si="4"/>
        <v>3.4312738500369817E-2</v>
      </c>
      <c r="G40" s="4">
        <f t="shared" si="5"/>
        <v>3.4312738500369817</v>
      </c>
      <c r="H40" s="5">
        <f t="shared" si="0"/>
        <v>20</v>
      </c>
      <c r="I40" s="6">
        <v>8.5</v>
      </c>
    </row>
    <row r="41" spans="1:10" x14ac:dyDescent="0.2">
      <c r="A41" s="1">
        <v>36644</v>
      </c>
      <c r="B41">
        <v>14.06</v>
      </c>
      <c r="C41" s="2">
        <f t="shared" si="1"/>
        <v>7.4633618296904181E-2</v>
      </c>
      <c r="D41" s="3">
        <f t="shared" si="2"/>
        <v>4.6840675780529917E-2</v>
      </c>
      <c r="E41" s="4">
        <f t="shared" si="3"/>
        <v>4.6840675780529919</v>
      </c>
      <c r="F41" s="4">
        <f t="shared" si="4"/>
        <v>3.8679187013367596E-2</v>
      </c>
      <c r="G41" s="4">
        <f t="shared" si="5"/>
        <v>3.8679187013367597</v>
      </c>
      <c r="H41" s="5" t="str">
        <f t="shared" si="0"/>
        <v/>
      </c>
      <c r="I41" s="6">
        <v>9.15</v>
      </c>
    </row>
    <row r="42" spans="1:10" x14ac:dyDescent="0.2">
      <c r="A42" s="1">
        <v>36677</v>
      </c>
      <c r="B42">
        <v>20.75</v>
      </c>
      <c r="C42" s="2">
        <f t="shared" si="1"/>
        <v>0.16903278036430636</v>
      </c>
      <c r="D42" s="3">
        <f t="shared" si="2"/>
        <v>7.4740968347718581E-2</v>
      </c>
      <c r="E42" s="4">
        <f t="shared" si="3"/>
        <v>7.4740968347718582</v>
      </c>
      <c r="F42" s="4">
        <f t="shared" si="4"/>
        <v>5.736956733630523E-2</v>
      </c>
      <c r="G42" s="4">
        <f t="shared" si="5"/>
        <v>5.7369567336305227</v>
      </c>
      <c r="H42" s="5" t="str">
        <f t="shared" si="0"/>
        <v/>
      </c>
      <c r="I42" s="6">
        <v>13.8</v>
      </c>
    </row>
    <row r="43" spans="1:10" x14ac:dyDescent="0.2">
      <c r="A43" s="1">
        <v>36707</v>
      </c>
      <c r="B43">
        <v>17.12</v>
      </c>
      <c r="C43" s="2">
        <f t="shared" si="1"/>
        <v>-8.351434070697708E-2</v>
      </c>
      <c r="D43" s="3">
        <f t="shared" si="2"/>
        <v>8.5503496415090252E-2</v>
      </c>
      <c r="E43" s="4">
        <f t="shared" si="3"/>
        <v>8.5503496415090261</v>
      </c>
      <c r="F43" s="4">
        <f t="shared" si="4"/>
        <v>6.4742366455548234E-2</v>
      </c>
      <c r="G43" s="4">
        <f t="shared" si="5"/>
        <v>6.4742366455548233</v>
      </c>
      <c r="H43" s="5" t="str">
        <f t="shared" si="0"/>
        <v/>
      </c>
      <c r="I43" s="6">
        <v>16.899999999999999</v>
      </c>
    </row>
    <row r="44" spans="1:10" x14ac:dyDescent="0.2">
      <c r="A44" s="1">
        <v>36738</v>
      </c>
      <c r="B44">
        <v>16.100000000000001</v>
      </c>
      <c r="C44" s="2">
        <f t="shared" si="1"/>
        <v>-2.6677884309284708E-2</v>
      </c>
      <c r="D44" s="3">
        <f t="shared" si="2"/>
        <v>8.5173825358332358E-2</v>
      </c>
      <c r="E44" s="4">
        <f t="shared" si="3"/>
        <v>8.5173825358332351</v>
      </c>
      <c r="F44" s="4">
        <f t="shared" si="4"/>
        <v>6.584644174694218E-2</v>
      </c>
      <c r="G44" s="4">
        <f t="shared" si="5"/>
        <v>6.5846441746942181</v>
      </c>
      <c r="H44" s="5" t="str">
        <f t="shared" si="0"/>
        <v/>
      </c>
      <c r="I44" s="6">
        <v>16.899999999999999</v>
      </c>
    </row>
    <row r="45" spans="1:10" x14ac:dyDescent="0.2">
      <c r="A45" s="1">
        <v>36769</v>
      </c>
      <c r="B45">
        <v>19.41</v>
      </c>
      <c r="C45" s="2">
        <f t="shared" si="1"/>
        <v>8.119965935651309E-2</v>
      </c>
      <c r="D45" s="3">
        <f t="shared" si="2"/>
        <v>8.3246201676026629E-2</v>
      </c>
      <c r="E45" s="4">
        <f t="shared" si="3"/>
        <v>8.3246201676026637</v>
      </c>
      <c r="F45" s="4">
        <f t="shared" si="4"/>
        <v>6.7069651625115231E-2</v>
      </c>
      <c r="G45" s="4">
        <f t="shared" si="5"/>
        <v>6.7069651625115227</v>
      </c>
      <c r="H45" s="5" t="str">
        <f t="shared" si="0"/>
        <v/>
      </c>
      <c r="I45" s="6">
        <v>18.600000000000001</v>
      </c>
      <c r="J45" t="s">
        <v>6</v>
      </c>
    </row>
    <row r="46" spans="1:10" x14ac:dyDescent="0.2">
      <c r="A46" s="1">
        <v>36798</v>
      </c>
      <c r="B46">
        <v>23.22</v>
      </c>
      <c r="C46" s="2">
        <f t="shared" si="1"/>
        <v>7.7836680014192194E-2</v>
      </c>
      <c r="D46" s="3">
        <f t="shared" si="2"/>
        <v>8.4602438450529616E-2</v>
      </c>
      <c r="E46" s="4">
        <f t="shared" si="3"/>
        <v>8.4602438450529611</v>
      </c>
      <c r="F46" s="4">
        <f t="shared" si="4"/>
        <v>6.8372732541223627E-2</v>
      </c>
      <c r="G46" s="4">
        <f t="shared" si="5"/>
        <v>6.8372732541223629</v>
      </c>
      <c r="H46" s="5" t="str">
        <f t="shared" si="0"/>
        <v/>
      </c>
      <c r="I46" s="6">
        <v>16.3</v>
      </c>
      <c r="J46" t="s">
        <v>5</v>
      </c>
    </row>
    <row r="47" spans="1:10" x14ac:dyDescent="0.2">
      <c r="A47" s="1">
        <v>36830</v>
      </c>
      <c r="B47">
        <v>26.63</v>
      </c>
      <c r="C47" s="2">
        <f t="shared" si="1"/>
        <v>5.9508951036386225E-2</v>
      </c>
      <c r="D47" s="3">
        <f t="shared" si="2"/>
        <v>8.1974927174106857E-2</v>
      </c>
      <c r="E47" s="4">
        <f t="shared" si="3"/>
        <v>8.197492717410686</v>
      </c>
      <c r="F47" s="4">
        <f t="shared" si="4"/>
        <v>6.8803745126725643E-2</v>
      </c>
      <c r="G47" s="4">
        <f t="shared" si="5"/>
        <v>6.8803745126725646</v>
      </c>
      <c r="H47" s="5">
        <f t="shared" si="0"/>
        <v>20</v>
      </c>
      <c r="I47" s="6">
        <v>11.6</v>
      </c>
    </row>
    <row r="48" spans="1:10" x14ac:dyDescent="0.2">
      <c r="A48" s="1">
        <v>36860</v>
      </c>
      <c r="B48">
        <v>31.78</v>
      </c>
      <c r="C48" s="2">
        <f t="shared" si="1"/>
        <v>7.6782726432419526E-2</v>
      </c>
      <c r="D48" s="3">
        <f t="shared" si="2"/>
        <v>8.208525199778488E-2</v>
      </c>
      <c r="E48" s="4">
        <f t="shared" si="3"/>
        <v>8.2085251997784887</v>
      </c>
      <c r="F48" s="4">
        <f t="shared" si="4"/>
        <v>6.9319769101246889E-2</v>
      </c>
      <c r="G48" s="4">
        <f t="shared" si="5"/>
        <v>6.9319769101246891</v>
      </c>
      <c r="H48" s="5">
        <f t="shared" si="0"/>
        <v>20</v>
      </c>
      <c r="I48" s="6">
        <v>7.75</v>
      </c>
    </row>
    <row r="49" spans="1:9" x14ac:dyDescent="0.2">
      <c r="A49" s="1">
        <v>36889</v>
      </c>
      <c r="B49">
        <v>26.91</v>
      </c>
      <c r="C49" s="2">
        <f t="shared" si="1"/>
        <v>-7.2240195107606223E-2</v>
      </c>
      <c r="D49" s="3">
        <f t="shared" si="2"/>
        <v>7.4356195092198971E-2</v>
      </c>
      <c r="E49" s="4">
        <f t="shared" si="3"/>
        <v>7.4356195092198973</v>
      </c>
      <c r="F49" s="4">
        <f t="shared" si="4"/>
        <v>7.3911605223288449E-2</v>
      </c>
      <c r="G49" s="4">
        <f t="shared" si="5"/>
        <v>7.3911605223288452</v>
      </c>
      <c r="H49" s="5">
        <f t="shared" si="0"/>
        <v>20</v>
      </c>
      <c r="I49" s="6">
        <v>6.8</v>
      </c>
    </row>
    <row r="50" spans="1:9" x14ac:dyDescent="0.2">
      <c r="A50" s="1">
        <v>36922</v>
      </c>
      <c r="B50">
        <v>23.41</v>
      </c>
      <c r="C50" s="2">
        <f t="shared" si="1"/>
        <v>-6.0512284067130155E-2</v>
      </c>
      <c r="D50" s="3">
        <f t="shared" si="2"/>
        <v>6.9573243513597255E-2</v>
      </c>
      <c r="E50" s="4">
        <f t="shared" si="3"/>
        <v>6.9573243513597252</v>
      </c>
      <c r="F50" s="4">
        <f t="shared" si="4"/>
        <v>7.6762210649922974E-2</v>
      </c>
      <c r="G50" s="4">
        <f t="shared" si="5"/>
        <v>7.6762210649922977</v>
      </c>
      <c r="H50" s="5">
        <f t="shared" si="0"/>
        <v>20</v>
      </c>
      <c r="I50" s="6">
        <v>4.45</v>
      </c>
    </row>
    <row r="51" spans="1:9" x14ac:dyDescent="0.2">
      <c r="A51" s="1">
        <v>36950</v>
      </c>
      <c r="B51">
        <v>22.84</v>
      </c>
      <c r="C51" s="2">
        <f t="shared" si="1"/>
        <v>-1.0705314122813926E-2</v>
      </c>
      <c r="D51" s="3">
        <f t="shared" si="2"/>
        <v>6.8054982675019096E-2</v>
      </c>
      <c r="E51" s="4">
        <f t="shared" si="3"/>
        <v>6.8054982675019096</v>
      </c>
      <c r="F51" s="4">
        <f t="shared" si="4"/>
        <v>7.4482482119733642E-2</v>
      </c>
      <c r="G51" s="4">
        <f t="shared" si="5"/>
        <v>7.4482482119733646</v>
      </c>
      <c r="H51" s="5">
        <f t="shared" si="0"/>
        <v>20</v>
      </c>
      <c r="I51" s="6">
        <v>6</v>
      </c>
    </row>
    <row r="52" spans="1:9" x14ac:dyDescent="0.2">
      <c r="A52" s="1">
        <v>36980</v>
      </c>
      <c r="B52">
        <v>21.16</v>
      </c>
      <c r="C52" s="2">
        <f t="shared" si="1"/>
        <v>-3.3180436210662301E-2</v>
      </c>
      <c r="D52" s="3">
        <f t="shared" si="2"/>
        <v>6.5052019438185019E-2</v>
      </c>
      <c r="E52" s="4">
        <f t="shared" si="3"/>
        <v>6.505201943818502</v>
      </c>
      <c r="F52" s="4">
        <f t="shared" si="4"/>
        <v>7.6087732719391898E-2</v>
      </c>
      <c r="G52" s="4">
        <f t="shared" si="5"/>
        <v>7.6087732719391896</v>
      </c>
      <c r="H52" s="5">
        <f t="shared" si="0"/>
        <v>20</v>
      </c>
      <c r="I52" s="6">
        <v>6.65</v>
      </c>
    </row>
    <row r="53" spans="1:9" x14ac:dyDescent="0.2">
      <c r="A53" s="1">
        <v>37011</v>
      </c>
      <c r="B53">
        <v>22.35</v>
      </c>
      <c r="C53" s="2">
        <f t="shared" si="1"/>
        <v>2.3761864104807146E-2</v>
      </c>
      <c r="D53" s="3">
        <f t="shared" si="2"/>
        <v>5.7818916746662556E-2</v>
      </c>
      <c r="E53" s="4">
        <f t="shared" si="3"/>
        <v>5.7818916746662552</v>
      </c>
      <c r="F53" s="4">
        <f t="shared" si="4"/>
        <v>7.5675545722955193E-2</v>
      </c>
      <c r="G53" s="4">
        <f t="shared" si="5"/>
        <v>7.5675545722955189</v>
      </c>
      <c r="H53" s="5" t="str">
        <f t="shared" si="0"/>
        <v/>
      </c>
      <c r="I53" s="6">
        <v>9.1</v>
      </c>
    </row>
    <row r="54" spans="1:9" x14ac:dyDescent="0.2">
      <c r="A54" s="1">
        <v>37042</v>
      </c>
      <c r="B54">
        <v>21.04</v>
      </c>
      <c r="C54" s="2">
        <f t="shared" si="1"/>
        <v>-2.6231791986253885E-2</v>
      </c>
      <c r="D54" s="3">
        <f t="shared" si="2"/>
        <v>5.1232253436731774E-2</v>
      </c>
      <c r="E54" s="4">
        <f t="shared" si="3"/>
        <v>5.1232253436731776</v>
      </c>
      <c r="F54" s="4">
        <f t="shared" si="4"/>
        <v>7.4910243882420555E-2</v>
      </c>
      <c r="G54" s="4">
        <f t="shared" si="5"/>
        <v>7.4910243882420557</v>
      </c>
      <c r="H54" s="5" t="str">
        <f t="shared" si="0"/>
        <v/>
      </c>
      <c r="I54" s="6">
        <v>13.95</v>
      </c>
    </row>
    <row r="55" spans="1:9" x14ac:dyDescent="0.2">
      <c r="A55" s="1">
        <v>37071</v>
      </c>
      <c r="B55">
        <v>17.46</v>
      </c>
      <c r="C55" s="2">
        <f t="shared" si="1"/>
        <v>-8.1001496112150462E-2</v>
      </c>
      <c r="D55" s="3">
        <f t="shared" si="2"/>
        <v>3.7068883211324274E-2</v>
      </c>
      <c r="E55" s="4">
        <f t="shared" si="3"/>
        <v>3.7068883211324275</v>
      </c>
      <c r="F55" s="4">
        <f t="shared" si="4"/>
        <v>6.2751296465065581E-2</v>
      </c>
      <c r="G55" s="4">
        <f t="shared" si="5"/>
        <v>6.2751296465065582</v>
      </c>
      <c r="H55" s="5" t="str">
        <f t="shared" si="0"/>
        <v/>
      </c>
      <c r="I55" s="6">
        <v>16.05</v>
      </c>
    </row>
    <row r="56" spans="1:9" x14ac:dyDescent="0.2">
      <c r="A56" s="1">
        <v>37103</v>
      </c>
      <c r="B56">
        <v>16.95</v>
      </c>
      <c r="C56" s="2">
        <f t="shared" si="1"/>
        <v>-1.287453683045001E-2</v>
      </c>
      <c r="D56" s="3">
        <f t="shared" si="2"/>
        <v>3.439993213532639E-2</v>
      </c>
      <c r="E56" s="4">
        <f t="shared" si="3"/>
        <v>3.439993213532639</v>
      </c>
      <c r="F56" s="4">
        <f t="shared" si="4"/>
        <v>5.8362914115188694E-2</v>
      </c>
      <c r="G56" s="4">
        <f t="shared" si="5"/>
        <v>5.8362914115188698</v>
      </c>
      <c r="H56" s="5" t="str">
        <f t="shared" si="0"/>
        <v/>
      </c>
      <c r="I56" s="6">
        <v>19.399999999999999</v>
      </c>
    </row>
    <row r="57" spans="1:9" x14ac:dyDescent="0.2">
      <c r="A57" s="1">
        <v>37134</v>
      </c>
      <c r="B57">
        <v>20.420000000000002</v>
      </c>
      <c r="C57" s="2">
        <f t="shared" si="1"/>
        <v>8.0886035211790497E-2</v>
      </c>
      <c r="D57" s="3">
        <f t="shared" si="2"/>
        <v>5.038964024493009E-2</v>
      </c>
      <c r="E57" s="4">
        <f t="shared" si="3"/>
        <v>5.0389640244930085</v>
      </c>
      <c r="F57" s="4">
        <f t="shared" si="4"/>
        <v>6.1838040897944757E-2</v>
      </c>
      <c r="G57" s="4">
        <f t="shared" si="5"/>
        <v>6.1838040897944762</v>
      </c>
      <c r="H57" s="5" t="str">
        <f t="shared" si="0"/>
        <v/>
      </c>
      <c r="I57" s="6">
        <v>19</v>
      </c>
    </row>
    <row r="58" spans="1:9" x14ac:dyDescent="0.2">
      <c r="A58" s="1">
        <v>37162</v>
      </c>
      <c r="B58">
        <v>22.81</v>
      </c>
      <c r="C58" s="2">
        <f t="shared" si="1"/>
        <v>4.806954752575706E-2</v>
      </c>
      <c r="D58" s="3">
        <f t="shared" si="2"/>
        <v>5.4671528329500216E-2</v>
      </c>
      <c r="E58" s="4">
        <f t="shared" si="3"/>
        <v>5.4671528329500214</v>
      </c>
      <c r="F58" s="4">
        <f t="shared" si="4"/>
        <v>5.9193427059493126E-2</v>
      </c>
      <c r="G58" s="4">
        <f t="shared" si="5"/>
        <v>5.9193427059493127</v>
      </c>
      <c r="H58" s="5" t="str">
        <f t="shared" si="0"/>
        <v/>
      </c>
      <c r="I58" s="6">
        <v>14.45</v>
      </c>
    </row>
    <row r="59" spans="1:9" x14ac:dyDescent="0.2">
      <c r="A59" s="1">
        <v>37195</v>
      </c>
      <c r="B59">
        <v>22.22</v>
      </c>
      <c r="C59" s="2">
        <f t="shared" si="1"/>
        <v>-1.1381230671799749E-2</v>
      </c>
      <c r="D59" s="3">
        <f t="shared" si="2"/>
        <v>5.3069319246191446E-2</v>
      </c>
      <c r="E59" s="4">
        <f t="shared" si="3"/>
        <v>5.3069319246191444</v>
      </c>
      <c r="F59" s="4">
        <f t="shared" si="4"/>
        <v>5.512652697397754E-2</v>
      </c>
      <c r="G59" s="4">
        <f t="shared" si="5"/>
        <v>5.5126526973977539</v>
      </c>
      <c r="H59" s="5">
        <f t="shared" si="0"/>
        <v>20</v>
      </c>
      <c r="I59" s="6">
        <v>12.6</v>
      </c>
    </row>
    <row r="60" spans="1:9" x14ac:dyDescent="0.2">
      <c r="A60" s="1">
        <v>37225</v>
      </c>
      <c r="B60">
        <v>25.57</v>
      </c>
      <c r="C60" s="2">
        <f t="shared" si="1"/>
        <v>6.0986673421486698E-2</v>
      </c>
      <c r="D60" s="3">
        <f t="shared" si="2"/>
        <v>5.7197218564753266E-2</v>
      </c>
      <c r="E60" s="4">
        <f t="shared" si="3"/>
        <v>5.7197218564753269</v>
      </c>
      <c r="F60" s="4">
        <f t="shared" si="4"/>
        <v>5.5264097131495396E-2</v>
      </c>
      <c r="G60" s="4">
        <f t="shared" si="5"/>
        <v>5.5264097131495395</v>
      </c>
      <c r="H60" s="5">
        <f t="shared" si="0"/>
        <v>20</v>
      </c>
      <c r="I60" s="6">
        <v>7.85</v>
      </c>
    </row>
    <row r="61" spans="1:9" x14ac:dyDescent="0.2">
      <c r="A61" s="1">
        <v>37256</v>
      </c>
      <c r="B61">
        <v>27.26</v>
      </c>
      <c r="C61" s="2">
        <f t="shared" si="1"/>
        <v>2.7795123472319286E-2</v>
      </c>
      <c r="D61" s="3">
        <f t="shared" si="2"/>
        <v>5.5368925032223008E-2</v>
      </c>
      <c r="E61" s="4">
        <f t="shared" si="3"/>
        <v>5.5368925032223011</v>
      </c>
      <c r="F61" s="4">
        <f t="shared" si="4"/>
        <v>5.0997450920489067E-2</v>
      </c>
      <c r="G61" s="4">
        <f t="shared" si="5"/>
        <v>5.0997450920489067</v>
      </c>
      <c r="H61" s="5">
        <f t="shared" si="0"/>
        <v>20</v>
      </c>
      <c r="I61" s="6">
        <v>4.3499999999999996</v>
      </c>
    </row>
    <row r="62" spans="1:9" x14ac:dyDescent="0.2">
      <c r="A62" s="1">
        <v>37287</v>
      </c>
      <c r="B62">
        <v>20.05</v>
      </c>
      <c r="C62" s="2">
        <f t="shared" si="1"/>
        <v>-0.13341147454245361</v>
      </c>
      <c r="D62" s="3">
        <f t="shared" si="2"/>
        <v>7.1790893328705238E-2</v>
      </c>
      <c r="E62" s="4">
        <f t="shared" si="3"/>
        <v>7.1790893328705234</v>
      </c>
      <c r="F62" s="4">
        <f t="shared" si="4"/>
        <v>5.9773169218500129E-2</v>
      </c>
      <c r="G62" s="4">
        <f t="shared" si="5"/>
        <v>5.9773169218500133</v>
      </c>
      <c r="H62" s="5">
        <f t="shared" si="0"/>
        <v>20</v>
      </c>
      <c r="I62" s="6">
        <v>6.5</v>
      </c>
    </row>
    <row r="63" spans="1:9" x14ac:dyDescent="0.2">
      <c r="A63" s="1">
        <v>37315</v>
      </c>
      <c r="B63">
        <v>16.440000000000001</v>
      </c>
      <c r="C63" s="2">
        <f t="shared" si="1"/>
        <v>-8.6212563752169499E-2</v>
      </c>
      <c r="D63" s="3">
        <f t="shared" si="2"/>
        <v>8.0291954026768669E-2</v>
      </c>
      <c r="E63" s="4">
        <f t="shared" si="3"/>
        <v>8.0291954026768675</v>
      </c>
      <c r="F63" s="4">
        <f t="shared" si="4"/>
        <v>6.1973608862845579E-2</v>
      </c>
      <c r="G63" s="4">
        <f t="shared" si="5"/>
        <v>6.1973608862845575</v>
      </c>
      <c r="H63" s="5">
        <f t="shared" si="0"/>
        <v>20</v>
      </c>
      <c r="I63" s="6">
        <v>8.0500000000000007</v>
      </c>
    </row>
    <row r="64" spans="1:9" x14ac:dyDescent="0.2">
      <c r="A64" s="1">
        <v>37344</v>
      </c>
      <c r="B64">
        <v>13.79</v>
      </c>
      <c r="C64" s="2">
        <f t="shared" si="1"/>
        <v>-7.6337547028181921E-2</v>
      </c>
      <c r="D64" s="3">
        <f t="shared" si="2"/>
        <v>7.5098078535102433E-2</v>
      </c>
      <c r="E64" s="4">
        <f t="shared" si="3"/>
        <v>7.5098078535102433</v>
      </c>
      <c r="F64" s="4">
        <f t="shared" si="4"/>
        <v>6.4498240425424888E-2</v>
      </c>
      <c r="G64" s="4">
        <f t="shared" si="5"/>
        <v>6.4498240425424891</v>
      </c>
      <c r="H64" s="5">
        <f t="shared" si="0"/>
        <v>20</v>
      </c>
      <c r="I64" s="6">
        <v>8.75</v>
      </c>
    </row>
    <row r="65" spans="1:9" x14ac:dyDescent="0.2">
      <c r="A65" s="1">
        <v>37376</v>
      </c>
      <c r="B65">
        <v>12.97</v>
      </c>
      <c r="C65" s="2">
        <f t="shared" si="1"/>
        <v>-2.6624290091769649E-2</v>
      </c>
      <c r="D65" s="3">
        <f t="shared" si="2"/>
        <v>6.8069817936962457E-2</v>
      </c>
      <c r="E65" s="4">
        <f t="shared" si="3"/>
        <v>6.806981793696246</v>
      </c>
      <c r="F65" s="4">
        <f t="shared" si="4"/>
        <v>6.4385496534113504E-2</v>
      </c>
      <c r="G65" s="4">
        <f t="shared" si="5"/>
        <v>6.43854965341135</v>
      </c>
      <c r="H65" s="5" t="str">
        <f t="shared" si="0"/>
        <v/>
      </c>
      <c r="I65" s="6">
        <v>10.9</v>
      </c>
    </row>
    <row r="66" spans="1:9" x14ac:dyDescent="0.2">
      <c r="A66" s="1">
        <v>37407</v>
      </c>
      <c r="B66">
        <v>12.2</v>
      </c>
      <c r="C66" s="2">
        <f t="shared" si="1"/>
        <v>-2.6580145409331898E-2</v>
      </c>
      <c r="D66" s="3">
        <f t="shared" si="2"/>
        <v>6.7429274868031921E-2</v>
      </c>
      <c r="E66" s="4">
        <f t="shared" si="3"/>
        <v>6.7429274868031923</v>
      </c>
      <c r="F66" s="4">
        <f t="shared" si="4"/>
        <v>6.3276149878905216E-2</v>
      </c>
      <c r="G66" s="4">
        <f t="shared" si="5"/>
        <v>6.3276149878905219</v>
      </c>
      <c r="H66" s="5" t="str">
        <f t="shared" si="0"/>
        <v/>
      </c>
      <c r="I66" s="6">
        <v>13.35</v>
      </c>
    </row>
    <row r="67" spans="1:9" x14ac:dyDescent="0.2">
      <c r="A67" s="1">
        <v>37435</v>
      </c>
      <c r="B67">
        <v>13.55</v>
      </c>
      <c r="C67" s="2">
        <f t="shared" si="1"/>
        <v>4.5579464535676378E-2</v>
      </c>
      <c r="D67" s="3">
        <f t="shared" si="2"/>
        <v>6.3846452899759043E-2</v>
      </c>
      <c r="E67" s="4">
        <f t="shared" si="3"/>
        <v>6.3846452899759045</v>
      </c>
      <c r="F67" s="4">
        <f t="shared" si="4"/>
        <v>6.579250069077211E-2</v>
      </c>
      <c r="G67" s="4">
        <f t="shared" si="5"/>
        <v>6.5792500690772107</v>
      </c>
      <c r="H67" s="5" t="str">
        <f t="shared" ref="H67:H130" si="6">IF(AND(MONTH(A67)&lt;10,MONTH(A67)&gt;3),"",$K$3)</f>
        <v/>
      </c>
      <c r="I67" s="6">
        <v>15.85</v>
      </c>
    </row>
    <row r="68" spans="1:9" x14ac:dyDescent="0.2">
      <c r="A68" s="1">
        <v>37468</v>
      </c>
      <c r="B68">
        <v>12.38</v>
      </c>
      <c r="C68" s="2">
        <f t="shared" ref="C68:C131" si="7">LOG(B68/B67)</f>
        <v>-3.9218650526325331E-2</v>
      </c>
      <c r="D68" s="3">
        <f t="shared" si="2"/>
        <v>5.6718133748501744E-2</v>
      </c>
      <c r="E68" s="4">
        <f t="shared" si="3"/>
        <v>5.6718133748501742</v>
      </c>
      <c r="F68" s="4">
        <f t="shared" si="4"/>
        <v>6.3255343791444776E-2</v>
      </c>
      <c r="G68" s="4">
        <f t="shared" si="5"/>
        <v>6.3255343791444778</v>
      </c>
      <c r="H68" s="5" t="str">
        <f t="shared" si="6"/>
        <v/>
      </c>
      <c r="I68" s="6">
        <v>17.899999999999999</v>
      </c>
    </row>
    <row r="69" spans="1:9" x14ac:dyDescent="0.2">
      <c r="A69" s="1">
        <v>37498</v>
      </c>
      <c r="B69">
        <v>16.559999999999999</v>
      </c>
      <c r="C69" s="2">
        <f t="shared" si="7"/>
        <v>0.12633968776476209</v>
      </c>
      <c r="D69" s="3">
        <f t="shared" si="2"/>
        <v>7.4461697231470059E-2</v>
      </c>
      <c r="E69" s="4">
        <f t="shared" si="3"/>
        <v>7.4461697231470056</v>
      </c>
      <c r="F69" s="4">
        <f t="shared" si="4"/>
        <v>7.3890774574140852E-2</v>
      </c>
      <c r="G69" s="4">
        <f t="shared" si="5"/>
        <v>7.3890774574140856</v>
      </c>
      <c r="H69" s="5" t="str">
        <f t="shared" si="6"/>
        <v/>
      </c>
      <c r="I69" s="6">
        <v>19</v>
      </c>
    </row>
    <row r="70" spans="1:9" x14ac:dyDescent="0.2">
      <c r="A70" s="1">
        <v>37529</v>
      </c>
      <c r="B70">
        <v>20.81</v>
      </c>
      <c r="C70" s="2">
        <f t="shared" si="7"/>
        <v>9.9211747762765562E-2</v>
      </c>
      <c r="D70" s="3">
        <f t="shared" si="2"/>
        <v>7.6557124462809573E-2</v>
      </c>
      <c r="E70" s="4">
        <f t="shared" si="3"/>
        <v>7.6557124462809574</v>
      </c>
      <c r="F70" s="4">
        <f t="shared" si="4"/>
        <v>7.5730469183197965E-2</v>
      </c>
      <c r="G70" s="4">
        <f t="shared" si="5"/>
        <v>7.5730469183197968</v>
      </c>
      <c r="H70" s="5" t="str">
        <f t="shared" si="6"/>
        <v/>
      </c>
      <c r="I70" s="6">
        <v>15.9</v>
      </c>
    </row>
    <row r="71" spans="1:9" x14ac:dyDescent="0.2">
      <c r="A71" s="1">
        <v>37560</v>
      </c>
      <c r="B71">
        <v>23.75</v>
      </c>
      <c r="C71" s="2">
        <f t="shared" si="7"/>
        <v>5.7391533749258497E-2</v>
      </c>
      <c r="D71" s="3">
        <f t="shared" si="2"/>
        <v>6.6038058618094059E-2</v>
      </c>
      <c r="E71" s="4">
        <f t="shared" si="3"/>
        <v>6.6038058618094055</v>
      </c>
      <c r="F71" s="4">
        <f t="shared" si="4"/>
        <v>7.6259363494044857E-2</v>
      </c>
      <c r="G71" s="4">
        <f t="shared" si="5"/>
        <v>7.6259363494044861</v>
      </c>
      <c r="H71" s="5">
        <f t="shared" si="6"/>
        <v>20</v>
      </c>
      <c r="I71" s="6">
        <v>11.85</v>
      </c>
    </row>
    <row r="72" spans="1:9" x14ac:dyDescent="0.2">
      <c r="A72" s="1">
        <v>37589</v>
      </c>
      <c r="B72">
        <v>24.26</v>
      </c>
      <c r="C72" s="2">
        <f t="shared" si="7"/>
        <v>9.2271825696687917E-3</v>
      </c>
      <c r="D72" s="3">
        <f t="shared" si="2"/>
        <v>6.1833633863463973E-2</v>
      </c>
      <c r="E72" s="4">
        <f t="shared" si="3"/>
        <v>6.1833633863463975</v>
      </c>
      <c r="F72" s="4">
        <f t="shared" si="4"/>
        <v>7.6186842299785035E-2</v>
      </c>
      <c r="G72" s="4">
        <f t="shared" si="5"/>
        <v>7.6186842299785038</v>
      </c>
      <c r="H72" s="5">
        <f t="shared" si="6"/>
        <v>20</v>
      </c>
      <c r="I72" s="6">
        <v>9.6999999999999993</v>
      </c>
    </row>
    <row r="73" spans="1:9" x14ac:dyDescent="0.2">
      <c r="A73" s="1">
        <v>37621</v>
      </c>
      <c r="B73">
        <v>22.53</v>
      </c>
      <c r="C73" s="2">
        <f t="shared" si="7"/>
        <v>-3.2129604806723361E-2</v>
      </c>
      <c r="D73" s="3">
        <f t="shared" si="2"/>
        <v>6.2839732430633233E-2</v>
      </c>
      <c r="E73" s="4">
        <f t="shared" si="3"/>
        <v>6.2839732430633237</v>
      </c>
      <c r="F73" s="4">
        <f t="shared" si="4"/>
        <v>7.4635591538366672E-2</v>
      </c>
      <c r="G73" s="4">
        <f t="shared" si="5"/>
        <v>7.463559153836667</v>
      </c>
      <c r="H73" s="5">
        <f t="shared" si="6"/>
        <v>20</v>
      </c>
      <c r="I73" s="6">
        <v>7.1</v>
      </c>
    </row>
    <row r="74" spans="1:9" x14ac:dyDescent="0.2">
      <c r="A74" s="1">
        <v>37652</v>
      </c>
      <c r="B74">
        <v>16.71</v>
      </c>
      <c r="C74" s="2">
        <f t="shared" si="7"/>
        <v>-0.1297847418304395</v>
      </c>
      <c r="D74" s="3">
        <f t="shared" ref="D74:D137" si="8">_xlfn.STDEV.S(C68:C74)</f>
        <v>8.8895203929566569E-2</v>
      </c>
      <c r="E74" s="4">
        <f t="shared" ref="E74:E137" si="9">D74*100</f>
        <v>8.8895203929566566</v>
      </c>
      <c r="F74" s="4">
        <f t="shared" si="4"/>
        <v>8.1483347118366953E-2</v>
      </c>
      <c r="G74" s="4">
        <f t="shared" si="5"/>
        <v>8.1483347118366947</v>
      </c>
      <c r="H74" s="5">
        <f t="shared" si="6"/>
        <v>20</v>
      </c>
      <c r="I74" s="6">
        <v>5.15</v>
      </c>
    </row>
    <row r="75" spans="1:9" x14ac:dyDescent="0.2">
      <c r="A75" s="1">
        <v>37680</v>
      </c>
      <c r="B75">
        <v>16.79</v>
      </c>
      <c r="C75" s="2">
        <f t="shared" si="7"/>
        <v>2.0742462446573921E-3</v>
      </c>
      <c r="D75" s="3">
        <f t="shared" si="8"/>
        <v>8.6180724627037755E-2</v>
      </c>
      <c r="E75" s="4">
        <f t="shared" si="9"/>
        <v>8.6180724627037755</v>
      </c>
      <c r="F75" s="4">
        <f t="shared" si="4"/>
        <v>7.3540494838994913E-2</v>
      </c>
      <c r="G75" s="4">
        <f t="shared" si="5"/>
        <v>7.354049483899491</v>
      </c>
      <c r="H75" s="5">
        <f t="shared" si="6"/>
        <v>20</v>
      </c>
      <c r="I75" s="6">
        <v>5.0999999999999996</v>
      </c>
    </row>
    <row r="76" spans="1:9" x14ac:dyDescent="0.2">
      <c r="A76" s="1">
        <v>37711</v>
      </c>
      <c r="B76">
        <v>16.2</v>
      </c>
      <c r="C76" s="2">
        <f t="shared" si="7"/>
        <v>-1.5535681595417827E-2</v>
      </c>
      <c r="D76" s="3">
        <f t="shared" si="8"/>
        <v>7.2262178211566025E-2</v>
      </c>
      <c r="E76" s="4">
        <f t="shared" si="9"/>
        <v>7.2262178211566024</v>
      </c>
      <c r="F76" s="4">
        <f t="shared" si="4"/>
        <v>6.9618542579830189E-2</v>
      </c>
      <c r="G76" s="4">
        <f t="shared" si="5"/>
        <v>6.9618542579830187</v>
      </c>
      <c r="H76" s="5">
        <f t="shared" si="6"/>
        <v>20</v>
      </c>
      <c r="I76" s="6">
        <v>9</v>
      </c>
    </row>
    <row r="77" spans="1:9" x14ac:dyDescent="0.2">
      <c r="A77" s="1">
        <v>37741</v>
      </c>
      <c r="B77">
        <v>15.4</v>
      </c>
      <c r="C77" s="2">
        <f t="shared" si="7"/>
        <v>-2.1994293706167827E-2</v>
      </c>
      <c r="D77" s="3">
        <f t="shared" si="8"/>
        <v>5.7070796122192673E-2</v>
      </c>
      <c r="E77" s="4">
        <f t="shared" si="9"/>
        <v>5.7070796122192675</v>
      </c>
      <c r="F77" s="4">
        <f t="shared" si="4"/>
        <v>6.6234088627329615E-2</v>
      </c>
      <c r="G77" s="4">
        <f t="shared" si="5"/>
        <v>6.6234088627329619</v>
      </c>
      <c r="H77" s="5" t="str">
        <f t="shared" si="6"/>
        <v/>
      </c>
      <c r="I77" s="6">
        <v>11</v>
      </c>
    </row>
    <row r="78" spans="1:9" x14ac:dyDescent="0.2">
      <c r="A78" s="1">
        <v>37771</v>
      </c>
      <c r="B78">
        <v>16.399999999999999</v>
      </c>
      <c r="C78" s="2">
        <f t="shared" si="7"/>
        <v>2.7323127211234782E-2</v>
      </c>
      <c r="D78" s="3">
        <f t="shared" si="8"/>
        <v>5.1223008955825683E-2</v>
      </c>
      <c r="E78" s="4">
        <f t="shared" si="9"/>
        <v>5.1223008955825682</v>
      </c>
      <c r="F78" s="4">
        <f t="shared" si="4"/>
        <v>6.5865559937355642E-2</v>
      </c>
      <c r="G78" s="4">
        <f t="shared" si="5"/>
        <v>6.5865559937355638</v>
      </c>
      <c r="H78" s="5" t="str">
        <f t="shared" si="6"/>
        <v/>
      </c>
      <c r="I78" s="6">
        <v>13.6</v>
      </c>
    </row>
    <row r="79" spans="1:9" x14ac:dyDescent="0.2">
      <c r="A79" s="1">
        <v>37802</v>
      </c>
      <c r="B79">
        <v>16.829999999999998</v>
      </c>
      <c r="C79" s="2">
        <f t="shared" si="7"/>
        <v>1.1240267928125922E-2</v>
      </c>
      <c r="D79" s="3">
        <f t="shared" si="8"/>
        <v>5.1439125730030628E-2</v>
      </c>
      <c r="E79" s="4">
        <f t="shared" si="9"/>
        <v>5.143912573003063</v>
      </c>
      <c r="F79" s="4">
        <f t="shared" si="4"/>
        <v>6.504879166890265E-2</v>
      </c>
      <c r="G79" s="4">
        <f t="shared" si="5"/>
        <v>6.504879166890265</v>
      </c>
      <c r="H79" s="5" t="str">
        <f t="shared" si="6"/>
        <v/>
      </c>
      <c r="I79" s="6">
        <v>18.3</v>
      </c>
    </row>
    <row r="80" spans="1:9" x14ac:dyDescent="0.2">
      <c r="A80" s="1">
        <v>37833</v>
      </c>
      <c r="B80">
        <v>15.88</v>
      </c>
      <c r="C80" s="2">
        <f t="shared" si="7"/>
        <v>-2.5233617884746332E-2</v>
      </c>
      <c r="D80" s="3">
        <f t="shared" si="8"/>
        <v>5.1293967031542313E-2</v>
      </c>
      <c r="E80" s="4">
        <f t="shared" si="9"/>
        <v>5.1293967031542316</v>
      </c>
      <c r="F80" s="4">
        <f t="shared" ref="F80:F143" si="10">_xlfn.STDEV.S(C68:C80)</f>
        <v>6.4853593051230313E-2</v>
      </c>
      <c r="G80" s="4">
        <f t="shared" ref="G80:G143" si="11">F80*100</f>
        <v>6.4853593051230316</v>
      </c>
      <c r="H80" s="5" t="str">
        <f t="shared" si="6"/>
        <v/>
      </c>
      <c r="I80" s="6">
        <v>19.45</v>
      </c>
    </row>
    <row r="81" spans="1:9" x14ac:dyDescent="0.2">
      <c r="A81" s="1">
        <v>37862</v>
      </c>
      <c r="B81">
        <v>19.399999999999999</v>
      </c>
      <c r="C81" s="2">
        <f t="shared" si="7"/>
        <v>8.6951231839148532E-2</v>
      </c>
      <c r="D81" s="3">
        <f t="shared" si="8"/>
        <v>3.9156155240017532E-2</v>
      </c>
      <c r="E81" s="4">
        <f t="shared" si="9"/>
        <v>3.9156155240017529</v>
      </c>
      <c r="F81" s="4">
        <f t="shared" si="10"/>
        <v>6.7039871374021731E-2</v>
      </c>
      <c r="G81" s="4">
        <f t="shared" si="11"/>
        <v>6.7039871374021729</v>
      </c>
      <c r="H81" s="5" t="str">
        <f t="shared" si="6"/>
        <v/>
      </c>
      <c r="I81" s="6">
        <v>21.05</v>
      </c>
    </row>
    <row r="82" spans="1:9" x14ac:dyDescent="0.2">
      <c r="A82" s="1">
        <v>37894</v>
      </c>
      <c r="B82">
        <v>24.16</v>
      </c>
      <c r="C82" s="2">
        <f t="shared" si="7"/>
        <v>9.5295200018868181E-2</v>
      </c>
      <c r="D82" s="3">
        <f t="shared" si="8"/>
        <v>5.0510819719673625E-2</v>
      </c>
      <c r="E82" s="4">
        <f t="shared" si="9"/>
        <v>5.0510819719673625</v>
      </c>
      <c r="F82" s="4">
        <f t="shared" si="10"/>
        <v>6.3185690091709809E-2</v>
      </c>
      <c r="G82" s="4">
        <f t="shared" si="11"/>
        <v>6.3185690091709805</v>
      </c>
      <c r="H82" s="5" t="str">
        <f t="shared" si="6"/>
        <v/>
      </c>
      <c r="I82" s="6">
        <v>16.350000000000001</v>
      </c>
    </row>
    <row r="83" spans="1:9" x14ac:dyDescent="0.2">
      <c r="A83" s="1">
        <v>37925</v>
      </c>
      <c r="B83">
        <v>31.19</v>
      </c>
      <c r="C83" s="2">
        <f t="shared" si="7"/>
        <v>0.11091844480804953</v>
      </c>
      <c r="D83" s="3">
        <f t="shared" si="8"/>
        <v>5.6825833997467434E-2</v>
      </c>
      <c r="E83" s="4">
        <f t="shared" si="9"/>
        <v>5.6825833997467434</v>
      </c>
      <c r="F83" s="4">
        <f t="shared" si="10"/>
        <v>6.4590460305642819E-2</v>
      </c>
      <c r="G83" s="4">
        <f t="shared" si="11"/>
        <v>6.4590460305642816</v>
      </c>
      <c r="H83" s="5">
        <f t="shared" si="6"/>
        <v>20</v>
      </c>
      <c r="I83" s="6">
        <v>10.45</v>
      </c>
    </row>
    <row r="84" spans="1:9" x14ac:dyDescent="0.2">
      <c r="A84" s="1">
        <v>37953</v>
      </c>
      <c r="B84">
        <v>33.83</v>
      </c>
      <c r="C84" s="2">
        <f t="shared" si="7"/>
        <v>3.5286623030836781E-2</v>
      </c>
      <c r="D84" s="3">
        <f t="shared" si="8"/>
        <v>5.0019319732220589E-2</v>
      </c>
      <c r="E84" s="4">
        <f t="shared" si="9"/>
        <v>5.0019319732220593</v>
      </c>
      <c r="F84" s="4">
        <f t="shared" si="10"/>
        <v>6.3622952910832628E-2</v>
      </c>
      <c r="G84" s="4">
        <f t="shared" si="11"/>
        <v>6.3622952910832629</v>
      </c>
      <c r="H84" s="5">
        <f t="shared" si="6"/>
        <v>20</v>
      </c>
      <c r="I84" s="6">
        <v>9.65</v>
      </c>
    </row>
    <row r="85" spans="1:9" x14ac:dyDescent="0.2">
      <c r="A85" s="1">
        <v>37986</v>
      </c>
      <c r="B85">
        <v>32.19</v>
      </c>
      <c r="C85" s="2">
        <f t="shared" si="7"/>
        <v>-2.1581021102367082E-2</v>
      </c>
      <c r="D85" s="3">
        <f t="shared" si="8"/>
        <v>5.6516516272398676E-2</v>
      </c>
      <c r="E85" s="4">
        <f t="shared" si="9"/>
        <v>5.6516516272398674</v>
      </c>
      <c r="F85" s="4">
        <f t="shared" si="10"/>
        <v>6.4297714781347798E-2</v>
      </c>
      <c r="G85" s="4">
        <f t="shared" si="11"/>
        <v>6.4297714781347794</v>
      </c>
      <c r="H85" s="5">
        <f t="shared" si="6"/>
        <v>20</v>
      </c>
      <c r="I85" s="6">
        <v>6</v>
      </c>
    </row>
    <row r="86" spans="1:9" x14ac:dyDescent="0.2">
      <c r="A86" s="1">
        <v>38016</v>
      </c>
      <c r="B86">
        <v>21.56</v>
      </c>
      <c r="C86" s="2">
        <f t="shared" si="7"/>
        <v>-0.17407222017091245</v>
      </c>
      <c r="D86" s="3">
        <f t="shared" si="8"/>
        <v>9.9950382661520398E-2</v>
      </c>
      <c r="E86" s="4">
        <f t="shared" si="9"/>
        <v>9.9950382661520401</v>
      </c>
      <c r="F86" s="4">
        <f t="shared" si="10"/>
        <v>8.1655597337544281E-2</v>
      </c>
      <c r="G86" s="4">
        <f t="shared" si="11"/>
        <v>8.1655597337544279</v>
      </c>
      <c r="H86" s="5">
        <f t="shared" si="6"/>
        <v>20</v>
      </c>
      <c r="I86" s="6">
        <v>5.95</v>
      </c>
    </row>
    <row r="87" spans="1:9" x14ac:dyDescent="0.2">
      <c r="A87" s="1">
        <v>38044</v>
      </c>
      <c r="B87">
        <v>19.809999999999999</v>
      </c>
      <c r="C87" s="2">
        <f t="shared" si="7"/>
        <v>-3.676428097615405E-2</v>
      </c>
      <c r="D87" s="3">
        <f t="shared" si="8"/>
        <v>0.10082222485224759</v>
      </c>
      <c r="E87" s="4">
        <f t="shared" si="9"/>
        <v>10.08222248522476</v>
      </c>
      <c r="F87" s="4">
        <f t="shared" si="10"/>
        <v>7.3102146910444879E-2</v>
      </c>
      <c r="G87" s="4">
        <f t="shared" si="11"/>
        <v>7.3102146910444876</v>
      </c>
      <c r="H87" s="5">
        <f t="shared" si="6"/>
        <v>20</v>
      </c>
      <c r="I87" s="6">
        <v>6.25</v>
      </c>
    </row>
    <row r="88" spans="1:9" x14ac:dyDescent="0.2">
      <c r="A88" s="1">
        <v>38077</v>
      </c>
      <c r="B88">
        <v>18.86</v>
      </c>
      <c r="C88" s="2">
        <f t="shared" si="7"/>
        <v>-2.1342787137237487E-2</v>
      </c>
      <c r="D88" s="3">
        <f t="shared" si="8"/>
        <v>9.5900777608915008E-2</v>
      </c>
      <c r="E88" s="4">
        <f t="shared" si="9"/>
        <v>9.5900777608915</v>
      </c>
      <c r="F88" s="4">
        <f t="shared" si="10"/>
        <v>7.3486041694782442E-2</v>
      </c>
      <c r="G88" s="4">
        <f t="shared" si="11"/>
        <v>7.3486041694782438</v>
      </c>
      <c r="H88" s="5">
        <f t="shared" si="6"/>
        <v>20</v>
      </c>
      <c r="I88" s="6">
        <v>7.35</v>
      </c>
    </row>
    <row r="89" spans="1:9" x14ac:dyDescent="0.2">
      <c r="A89" s="1">
        <v>38107</v>
      </c>
      <c r="B89">
        <v>19.98</v>
      </c>
      <c r="C89" s="2">
        <f t="shared" si="7"/>
        <v>2.505379548865392E-2</v>
      </c>
      <c r="D89" s="3">
        <f t="shared" si="8"/>
        <v>8.7347380749629805E-2</v>
      </c>
      <c r="E89" s="4">
        <f t="shared" si="9"/>
        <v>8.7347380749629799</v>
      </c>
      <c r="F89" s="4">
        <f t="shared" si="10"/>
        <v>7.345445935202298E-2</v>
      </c>
      <c r="G89" s="4">
        <f t="shared" si="11"/>
        <v>7.3454459352022976</v>
      </c>
      <c r="H89" s="5" t="str">
        <f t="shared" si="6"/>
        <v/>
      </c>
      <c r="I89" s="6">
        <v>10.6</v>
      </c>
    </row>
    <row r="90" spans="1:9" x14ac:dyDescent="0.2">
      <c r="A90" s="1">
        <v>38138</v>
      </c>
      <c r="B90">
        <v>21.33</v>
      </c>
      <c r="C90" s="2">
        <f t="shared" si="7"/>
        <v>2.8395371559465227E-2</v>
      </c>
      <c r="D90" s="3">
        <f t="shared" si="8"/>
        <v>7.2298800214164974E-2</v>
      </c>
      <c r="E90" s="4">
        <f t="shared" si="9"/>
        <v>7.2298800214164975</v>
      </c>
      <c r="F90" s="4">
        <f t="shared" si="10"/>
        <v>7.3125373745298552E-2</v>
      </c>
      <c r="G90" s="4">
        <f t="shared" si="11"/>
        <v>7.312537374529855</v>
      </c>
      <c r="H90" s="5" t="str">
        <f t="shared" si="6"/>
        <v/>
      </c>
      <c r="I90" s="6">
        <v>13.85</v>
      </c>
    </row>
    <row r="91" spans="1:9" x14ac:dyDescent="0.2">
      <c r="A91" s="1">
        <v>38168</v>
      </c>
      <c r="B91">
        <v>22.34</v>
      </c>
      <c r="C91" s="2">
        <f t="shared" si="7"/>
        <v>2.0092313330161569E-2</v>
      </c>
      <c r="D91" s="3">
        <f t="shared" si="8"/>
        <v>7.0441303866101576E-2</v>
      </c>
      <c r="E91" s="4">
        <f t="shared" si="9"/>
        <v>7.0441303866101572</v>
      </c>
      <c r="F91" s="4">
        <f t="shared" si="10"/>
        <v>7.3017318341937226E-2</v>
      </c>
      <c r="G91" s="4">
        <f t="shared" si="11"/>
        <v>7.3017318341937223</v>
      </c>
      <c r="H91" s="5" t="str">
        <f t="shared" si="6"/>
        <v/>
      </c>
      <c r="I91" s="6">
        <v>17.350000000000001</v>
      </c>
    </row>
    <row r="92" spans="1:9" x14ac:dyDescent="0.2">
      <c r="A92" s="1">
        <v>38198</v>
      </c>
      <c r="B92">
        <v>20.86</v>
      </c>
      <c r="C92" s="2">
        <f t="shared" si="7"/>
        <v>-2.976886468907821E-2</v>
      </c>
      <c r="D92" s="3">
        <f t="shared" si="8"/>
        <v>7.0428604861870706E-2</v>
      </c>
      <c r="E92" s="4">
        <f t="shared" si="9"/>
        <v>7.0428604861870703</v>
      </c>
      <c r="F92" s="4">
        <f t="shared" si="10"/>
        <v>7.3855574519309894E-2</v>
      </c>
      <c r="G92" s="4">
        <f t="shared" si="11"/>
        <v>7.385557451930989</v>
      </c>
      <c r="H92" s="5" t="str">
        <f t="shared" si="6"/>
        <v/>
      </c>
      <c r="I92" s="6">
        <v>18</v>
      </c>
    </row>
    <row r="93" spans="1:9" x14ac:dyDescent="0.2">
      <c r="A93" s="1">
        <v>38230</v>
      </c>
      <c r="B93">
        <v>29.61</v>
      </c>
      <c r="C93" s="2">
        <f t="shared" si="7"/>
        <v>0.15212410329878714</v>
      </c>
      <c r="D93" s="3">
        <f t="shared" si="8"/>
        <v>6.4498658762721553E-2</v>
      </c>
      <c r="E93" s="4">
        <f t="shared" si="9"/>
        <v>6.4498658762721552</v>
      </c>
      <c r="F93" s="4">
        <f t="shared" si="10"/>
        <v>8.3165108604208532E-2</v>
      </c>
      <c r="G93" s="4">
        <f t="shared" si="11"/>
        <v>8.3165108604208537</v>
      </c>
      <c r="H93" s="5" t="str">
        <f t="shared" si="6"/>
        <v/>
      </c>
      <c r="I93" s="6">
        <v>19.45</v>
      </c>
    </row>
    <row r="94" spans="1:9" x14ac:dyDescent="0.2">
      <c r="A94" s="1">
        <v>38260</v>
      </c>
      <c r="B94">
        <v>39.22</v>
      </c>
      <c r="C94" s="2">
        <f t="shared" si="7"/>
        <v>0.12206918194246603</v>
      </c>
      <c r="D94" s="3">
        <f t="shared" si="8"/>
        <v>6.9104623798612166E-2</v>
      </c>
      <c r="E94" s="4">
        <f t="shared" si="9"/>
        <v>6.910462379861217</v>
      </c>
      <c r="F94" s="4">
        <f t="shared" si="10"/>
        <v>8.6013953820868488E-2</v>
      </c>
      <c r="G94" s="4">
        <f t="shared" si="11"/>
        <v>8.6013953820868494</v>
      </c>
      <c r="H94" s="5" t="str">
        <f t="shared" si="6"/>
        <v/>
      </c>
      <c r="I94" s="6">
        <v>16.649999999999999</v>
      </c>
    </row>
    <row r="95" spans="1:9" x14ac:dyDescent="0.2">
      <c r="A95" s="1">
        <v>38289</v>
      </c>
      <c r="B95">
        <v>40.29</v>
      </c>
      <c r="C95" s="2">
        <f t="shared" si="7"/>
        <v>1.1689678056612604E-2</v>
      </c>
      <c r="D95" s="3">
        <f t="shared" si="8"/>
        <v>6.503648577193713E-2</v>
      </c>
      <c r="E95" s="4">
        <f t="shared" si="9"/>
        <v>6.5036485771937134</v>
      </c>
      <c r="F95" s="4">
        <f t="shared" si="10"/>
        <v>8.3282001103662948E-2</v>
      </c>
      <c r="G95" s="4">
        <f t="shared" si="11"/>
        <v>8.3282001103662946</v>
      </c>
      <c r="H95" s="5">
        <f t="shared" si="6"/>
        <v>20</v>
      </c>
      <c r="I95" s="6">
        <v>12.2</v>
      </c>
    </row>
    <row r="96" spans="1:9" x14ac:dyDescent="0.2">
      <c r="A96" s="1">
        <v>38321</v>
      </c>
      <c r="B96">
        <v>43.11</v>
      </c>
      <c r="C96" s="2">
        <f t="shared" si="7"/>
        <v>2.9380755465510319E-2</v>
      </c>
      <c r="D96" s="3">
        <f t="shared" si="8"/>
        <v>6.4812272043687752E-2</v>
      </c>
      <c r="E96" s="4">
        <f t="shared" si="9"/>
        <v>6.4812272043687749</v>
      </c>
      <c r="F96" s="4">
        <f t="shared" si="10"/>
        <v>7.8562977529804484E-2</v>
      </c>
      <c r="G96" s="4">
        <f t="shared" si="11"/>
        <v>7.8562977529804483</v>
      </c>
      <c r="H96" s="5">
        <f t="shared" si="6"/>
        <v>20</v>
      </c>
      <c r="I96" s="6">
        <v>8.6999999999999993</v>
      </c>
    </row>
    <row r="97" spans="1:9" x14ac:dyDescent="0.2">
      <c r="A97" s="1">
        <v>38352</v>
      </c>
      <c r="B97">
        <v>33.78</v>
      </c>
      <c r="C97" s="2">
        <f t="shared" si="7"/>
        <v>-0.10591837761889822</v>
      </c>
      <c r="D97" s="3">
        <f t="shared" si="8"/>
        <v>8.7422078960668406E-2</v>
      </c>
      <c r="E97" s="4">
        <f t="shared" si="9"/>
        <v>8.7422078960668408</v>
      </c>
      <c r="F97" s="4">
        <f t="shared" si="10"/>
        <v>8.443886235356507E-2</v>
      </c>
      <c r="G97" s="4">
        <f t="shared" si="11"/>
        <v>8.4438862353565067</v>
      </c>
      <c r="H97" s="5">
        <f t="shared" si="6"/>
        <v>20</v>
      </c>
      <c r="I97" s="6">
        <v>5.85</v>
      </c>
    </row>
    <row r="98" spans="1:9" x14ac:dyDescent="0.2">
      <c r="A98" s="1">
        <v>38383</v>
      </c>
      <c r="B98">
        <v>28.58</v>
      </c>
      <c r="C98" s="2">
        <f t="shared" si="7"/>
        <v>-7.2597420780038474E-2</v>
      </c>
      <c r="D98" s="3">
        <f t="shared" si="8"/>
        <v>9.555351701381036E-2</v>
      </c>
      <c r="E98" s="4">
        <f t="shared" si="9"/>
        <v>9.5553517013810367</v>
      </c>
      <c r="F98" s="4">
        <f t="shared" si="10"/>
        <v>8.6678743791407775E-2</v>
      </c>
      <c r="G98" s="4">
        <f t="shared" si="11"/>
        <v>8.6678743791407769</v>
      </c>
      <c r="H98" s="5">
        <f t="shared" si="6"/>
        <v>20</v>
      </c>
      <c r="I98" s="6">
        <v>6.65</v>
      </c>
    </row>
    <row r="99" spans="1:9" x14ac:dyDescent="0.2">
      <c r="A99" s="1">
        <v>38411</v>
      </c>
      <c r="B99">
        <v>30.38</v>
      </c>
      <c r="C99" s="2">
        <f t="shared" si="7"/>
        <v>2.6525545071816155E-2</v>
      </c>
      <c r="D99" s="3">
        <f t="shared" si="8"/>
        <v>9.3476271787824139E-2</v>
      </c>
      <c r="E99" s="4">
        <f t="shared" si="9"/>
        <v>9.3476271787824139</v>
      </c>
      <c r="F99" s="4">
        <f t="shared" si="10"/>
        <v>7.0154490042383721E-2</v>
      </c>
      <c r="G99" s="4">
        <f t="shared" si="11"/>
        <v>7.0154490042383717</v>
      </c>
      <c r="H99" s="5">
        <f t="shared" si="6"/>
        <v>20</v>
      </c>
      <c r="I99" s="6">
        <v>4.9000000000000004</v>
      </c>
    </row>
    <row r="100" spans="1:9" x14ac:dyDescent="0.2">
      <c r="A100" s="1">
        <v>38442</v>
      </c>
      <c r="B100">
        <v>29.98</v>
      </c>
      <c r="C100" s="2">
        <f t="shared" si="7"/>
        <v>-5.7561410145068491E-3</v>
      </c>
      <c r="D100" s="3">
        <f t="shared" si="8"/>
        <v>7.4299431587049575E-2</v>
      </c>
      <c r="E100" s="4">
        <f t="shared" si="9"/>
        <v>7.4299431587049574</v>
      </c>
      <c r="F100" s="4">
        <f t="shared" si="10"/>
        <v>6.8894168559104671E-2</v>
      </c>
      <c r="G100" s="4">
        <f t="shared" si="11"/>
        <v>6.8894168559104667</v>
      </c>
      <c r="H100" s="5">
        <f t="shared" si="6"/>
        <v>20</v>
      </c>
      <c r="I100" s="6">
        <v>8</v>
      </c>
    </row>
    <row r="101" spans="1:9" x14ac:dyDescent="0.2">
      <c r="A101" s="1">
        <v>38471</v>
      </c>
      <c r="B101">
        <v>29.19</v>
      </c>
      <c r="C101" s="2">
        <f t="shared" si="7"/>
        <v>-1.1597533524246301E-2</v>
      </c>
      <c r="D101" s="3">
        <f t="shared" si="8"/>
        <v>5.1655302854086489E-2</v>
      </c>
      <c r="E101" s="4">
        <f t="shared" si="9"/>
        <v>5.1655302854086491</v>
      </c>
      <c r="F101" s="4">
        <f t="shared" si="10"/>
        <v>6.8531483669108481E-2</v>
      </c>
      <c r="G101" s="4">
        <f t="shared" si="11"/>
        <v>6.8531483669108484</v>
      </c>
      <c r="H101" s="5" t="str">
        <f t="shared" si="6"/>
        <v/>
      </c>
      <c r="I101" s="6">
        <v>10.4</v>
      </c>
    </row>
    <row r="102" spans="1:9" x14ac:dyDescent="0.2">
      <c r="A102" s="1">
        <v>38503</v>
      </c>
      <c r="B102">
        <v>29.67</v>
      </c>
      <c r="C102" s="2">
        <f t="shared" si="7"/>
        <v>7.0834513288275044E-3</v>
      </c>
      <c r="D102" s="3">
        <f t="shared" si="8"/>
        <v>5.1236870371721768E-2</v>
      </c>
      <c r="E102" s="4">
        <f t="shared" si="9"/>
        <v>5.1236870371721768</v>
      </c>
      <c r="F102" s="4">
        <f t="shared" si="10"/>
        <v>6.848409135805858E-2</v>
      </c>
      <c r="G102" s="4">
        <f t="shared" si="11"/>
        <v>6.8484091358058583</v>
      </c>
      <c r="H102" s="5" t="str">
        <f t="shared" si="6"/>
        <v/>
      </c>
      <c r="I102" s="6">
        <v>13.1</v>
      </c>
    </row>
    <row r="103" spans="1:9" x14ac:dyDescent="0.2">
      <c r="A103" s="1">
        <v>38533</v>
      </c>
      <c r="B103">
        <v>32.03</v>
      </c>
      <c r="C103" s="2">
        <f t="shared" si="7"/>
        <v>3.3239392346979951E-2</v>
      </c>
      <c r="D103" s="3">
        <f t="shared" si="8"/>
        <v>5.1860868856718471E-2</v>
      </c>
      <c r="E103" s="4">
        <f t="shared" si="9"/>
        <v>5.1860868856718474</v>
      </c>
      <c r="F103" s="4">
        <f t="shared" si="10"/>
        <v>6.8586703782506614E-2</v>
      </c>
      <c r="G103" s="4">
        <f t="shared" si="11"/>
        <v>6.8586703782506611</v>
      </c>
      <c r="H103" s="5" t="str">
        <f t="shared" si="6"/>
        <v/>
      </c>
      <c r="I103" s="6">
        <v>17.850000000000001</v>
      </c>
    </row>
    <row r="104" spans="1:9" x14ac:dyDescent="0.2">
      <c r="A104" s="1">
        <v>38562</v>
      </c>
      <c r="B104">
        <v>34.86</v>
      </c>
      <c r="C104" s="2">
        <f t="shared" si="7"/>
        <v>3.6770444110152609E-2</v>
      </c>
      <c r="D104" s="3">
        <f t="shared" si="8"/>
        <v>3.7907864868938518E-2</v>
      </c>
      <c r="E104" s="4">
        <f t="shared" si="9"/>
        <v>3.7907864868938517</v>
      </c>
      <c r="F104" s="4">
        <f t="shared" si="10"/>
        <v>6.887401169855234E-2</v>
      </c>
      <c r="G104" s="4">
        <f t="shared" si="11"/>
        <v>6.8874011698552344</v>
      </c>
      <c r="H104" s="5" t="str">
        <f t="shared" si="6"/>
        <v/>
      </c>
      <c r="I104" s="6">
        <v>18.7</v>
      </c>
    </row>
    <row r="105" spans="1:9" x14ac:dyDescent="0.2">
      <c r="A105" s="1">
        <v>38595</v>
      </c>
      <c r="B105">
        <v>40.78</v>
      </c>
      <c r="C105" s="2">
        <f t="shared" si="7"/>
        <v>6.8119838668146859E-2</v>
      </c>
      <c r="D105" s="3">
        <f t="shared" si="8"/>
        <v>2.7729917384882164E-2</v>
      </c>
      <c r="E105" s="4">
        <f t="shared" si="9"/>
        <v>2.7729917384882166</v>
      </c>
      <c r="F105" s="4">
        <f t="shared" si="10"/>
        <v>6.8938601594893817E-2</v>
      </c>
      <c r="G105" s="4">
        <f t="shared" si="11"/>
        <v>6.8938601594893818</v>
      </c>
      <c r="H105" s="5" t="str">
        <f t="shared" si="6"/>
        <v/>
      </c>
      <c r="I105" s="6">
        <v>18.100000000000001</v>
      </c>
    </row>
    <row r="106" spans="1:9" x14ac:dyDescent="0.2">
      <c r="A106" s="1">
        <v>38625</v>
      </c>
      <c r="B106">
        <v>48.52</v>
      </c>
      <c r="C106" s="2">
        <f t="shared" si="7"/>
        <v>7.5473570752414218E-2</v>
      </c>
      <c r="D106" s="3">
        <f t="shared" si="8"/>
        <v>3.4411662591162608E-2</v>
      </c>
      <c r="E106" s="4">
        <f t="shared" si="9"/>
        <v>3.4411662591162608</v>
      </c>
      <c r="F106" s="4">
        <f t="shared" si="10"/>
        <v>5.9558159864290167E-2</v>
      </c>
      <c r="G106" s="4">
        <f t="shared" si="11"/>
        <v>5.955815986429017</v>
      </c>
      <c r="H106" s="5" t="str">
        <f t="shared" si="6"/>
        <v/>
      </c>
      <c r="I106" s="6">
        <v>17.05</v>
      </c>
    </row>
    <row r="107" spans="1:9" x14ac:dyDescent="0.2">
      <c r="A107" s="1">
        <v>38656</v>
      </c>
      <c r="B107">
        <v>60</v>
      </c>
      <c r="C107" s="2">
        <f t="shared" si="7"/>
        <v>9.223045818910823E-2</v>
      </c>
      <c r="D107" s="3">
        <f t="shared" si="8"/>
        <v>3.7669900617814306E-2</v>
      </c>
      <c r="E107" s="4">
        <f t="shared" si="9"/>
        <v>3.7669900617814305</v>
      </c>
      <c r="F107" s="4">
        <f t="shared" si="10"/>
        <v>5.5593595042238549E-2</v>
      </c>
      <c r="G107" s="4">
        <f t="shared" si="11"/>
        <v>5.5593595042238553</v>
      </c>
      <c r="H107" s="5">
        <f t="shared" si="6"/>
        <v>20</v>
      </c>
      <c r="I107" s="6">
        <v>12.95</v>
      </c>
    </row>
    <row r="108" spans="1:9" x14ac:dyDescent="0.2">
      <c r="A108" s="1">
        <v>38686</v>
      </c>
      <c r="B108">
        <v>107.47</v>
      </c>
      <c r="C108" s="2">
        <f t="shared" si="7"/>
        <v>0.25313599849335444</v>
      </c>
      <c r="D108" s="3">
        <f t="shared" si="8"/>
        <v>8.1295984418793599E-2</v>
      </c>
      <c r="E108" s="4">
        <f t="shared" si="9"/>
        <v>8.1295984418793594</v>
      </c>
      <c r="F108" s="4">
        <f t="shared" si="10"/>
        <v>8.6451300750996996E-2</v>
      </c>
      <c r="G108" s="4">
        <f t="shared" si="11"/>
        <v>8.6451300750996989</v>
      </c>
      <c r="H108" s="5">
        <f t="shared" si="6"/>
        <v>20</v>
      </c>
      <c r="I108" s="6">
        <v>7.1</v>
      </c>
    </row>
    <row r="109" spans="1:9" x14ac:dyDescent="0.2">
      <c r="A109" s="1">
        <v>38716</v>
      </c>
      <c r="B109">
        <v>81.8</v>
      </c>
      <c r="C109" s="2">
        <f t="shared" si="7"/>
        <v>-0.11853394520567512</v>
      </c>
      <c r="D109" s="3">
        <f t="shared" si="8"/>
        <v>0.1093283521285851</v>
      </c>
      <c r="E109" s="4">
        <f t="shared" si="9"/>
        <v>10.93283521285851</v>
      </c>
      <c r="F109" s="4">
        <f t="shared" si="10"/>
        <v>9.6127590691410761E-2</v>
      </c>
      <c r="G109" s="4">
        <f t="shared" si="11"/>
        <v>9.6127590691410756</v>
      </c>
      <c r="H109" s="5">
        <f t="shared" si="6"/>
        <v>20</v>
      </c>
      <c r="I109" s="6">
        <v>5.05</v>
      </c>
    </row>
    <row r="110" spans="1:9" x14ac:dyDescent="0.2">
      <c r="A110" s="1">
        <v>38748</v>
      </c>
      <c r="B110">
        <v>61.44</v>
      </c>
      <c r="C110" s="2">
        <f t="shared" si="7"/>
        <v>-0.12430209664786739</v>
      </c>
      <c r="D110" s="3">
        <f t="shared" si="8"/>
        <v>0.1306021300601361</v>
      </c>
      <c r="E110" s="4">
        <f t="shared" si="9"/>
        <v>13.06021300601361</v>
      </c>
      <c r="F110" s="4">
        <f t="shared" si="10"/>
        <v>9.8268013222205214E-2</v>
      </c>
      <c r="G110" s="4">
        <f t="shared" si="11"/>
        <v>9.8268013222205219</v>
      </c>
      <c r="H110" s="5">
        <f t="shared" si="6"/>
        <v>20</v>
      </c>
      <c r="I110" s="6">
        <v>5.25</v>
      </c>
    </row>
    <row r="111" spans="1:9" x14ac:dyDescent="0.2">
      <c r="A111" s="1">
        <v>38776</v>
      </c>
      <c r="B111">
        <v>45.02</v>
      </c>
      <c r="C111" s="2">
        <f t="shared" si="7"/>
        <v>-0.13504571635895438</v>
      </c>
      <c r="D111" s="3">
        <f t="shared" si="8"/>
        <v>0.14657017403086414</v>
      </c>
      <c r="E111" s="4">
        <f t="shared" si="9"/>
        <v>14.657017403086414</v>
      </c>
      <c r="F111" s="4">
        <f t="shared" si="10"/>
        <v>0.10449965491382289</v>
      </c>
      <c r="G111" s="4">
        <f t="shared" si="11"/>
        <v>10.449965491382288</v>
      </c>
      <c r="H111" s="5">
        <f t="shared" si="6"/>
        <v>20</v>
      </c>
      <c r="I111" s="6">
        <v>4.45</v>
      </c>
    </row>
    <row r="112" spans="1:9" x14ac:dyDescent="0.2">
      <c r="A112" s="1">
        <v>38807</v>
      </c>
      <c r="B112">
        <v>43.74</v>
      </c>
      <c r="C112" s="2">
        <f t="shared" si="7"/>
        <v>-1.2526711962882931E-2</v>
      </c>
      <c r="D112" s="3">
        <f t="shared" si="8"/>
        <v>0.14493896724308575</v>
      </c>
      <c r="E112" s="4">
        <f t="shared" si="9"/>
        <v>14.493896724308575</v>
      </c>
      <c r="F112" s="4">
        <f t="shared" si="10"/>
        <v>0.10470744198772793</v>
      </c>
      <c r="G112" s="4">
        <f t="shared" si="11"/>
        <v>10.470744198772792</v>
      </c>
      <c r="H112" s="5">
        <f t="shared" si="6"/>
        <v>20</v>
      </c>
      <c r="I112" s="6">
        <v>6.1</v>
      </c>
    </row>
    <row r="113" spans="1:9" x14ac:dyDescent="0.2">
      <c r="A113" s="1">
        <v>38835</v>
      </c>
      <c r="B113">
        <v>39.46</v>
      </c>
      <c r="C113" s="2">
        <f t="shared" si="7"/>
        <v>-4.4721697785445901E-2</v>
      </c>
      <c r="D113" s="3">
        <f t="shared" si="8"/>
        <v>0.1422022139905588</v>
      </c>
      <c r="E113" s="4">
        <f t="shared" si="9"/>
        <v>14.22022139905588</v>
      </c>
      <c r="F113" s="4">
        <f t="shared" si="10"/>
        <v>0.10581540208877205</v>
      </c>
      <c r="G113" s="4">
        <f t="shared" si="11"/>
        <v>10.581540208877204</v>
      </c>
      <c r="H113" s="5" t="str">
        <f t="shared" si="6"/>
        <v/>
      </c>
      <c r="I113" s="6">
        <v>10.050000000000001</v>
      </c>
    </row>
    <row r="114" spans="1:9" x14ac:dyDescent="0.2">
      <c r="A114" s="1">
        <v>38868</v>
      </c>
      <c r="B114">
        <v>38.799999999999997</v>
      </c>
      <c r="C114" s="2">
        <f t="shared" si="7"/>
        <v>-7.3253553219651858E-3</v>
      </c>
      <c r="D114" s="3">
        <f t="shared" si="8"/>
        <v>0.13472615887386152</v>
      </c>
      <c r="E114" s="4">
        <f t="shared" si="9"/>
        <v>13.472615887386151</v>
      </c>
      <c r="F114" s="4">
        <f t="shared" si="10"/>
        <v>0.10575211514233662</v>
      </c>
      <c r="G114" s="4">
        <f t="shared" si="11"/>
        <v>10.575211514233661</v>
      </c>
      <c r="H114" s="5" t="str">
        <f t="shared" si="6"/>
        <v/>
      </c>
      <c r="I114" s="6">
        <v>13.9</v>
      </c>
    </row>
    <row r="115" spans="1:9" x14ac:dyDescent="0.2">
      <c r="A115" s="1">
        <v>38898</v>
      </c>
      <c r="B115">
        <v>39.57</v>
      </c>
      <c r="C115" s="2">
        <f t="shared" si="7"/>
        <v>8.5343246718205569E-3</v>
      </c>
      <c r="D115" s="3">
        <f t="shared" si="8"/>
        <v>6.2080415165516489E-2</v>
      </c>
      <c r="E115" s="4">
        <f t="shared" si="9"/>
        <v>6.2080415165516492</v>
      </c>
      <c r="F115" s="4">
        <f t="shared" si="10"/>
        <v>0.10575010929403025</v>
      </c>
      <c r="G115" s="4">
        <f t="shared" si="11"/>
        <v>10.575010929403025</v>
      </c>
      <c r="H115" s="5" t="str">
        <f t="shared" si="6"/>
        <v/>
      </c>
      <c r="I115" s="6">
        <v>18.3</v>
      </c>
    </row>
    <row r="116" spans="1:9" x14ac:dyDescent="0.2">
      <c r="A116" s="1">
        <v>38929</v>
      </c>
      <c r="B116">
        <v>37.71</v>
      </c>
      <c r="C116" s="2">
        <f t="shared" si="7"/>
        <v>-2.0909517860407564E-2</v>
      </c>
      <c r="D116" s="3">
        <f t="shared" si="8"/>
        <v>5.8098345279553924E-2</v>
      </c>
      <c r="E116" s="4">
        <f t="shared" si="9"/>
        <v>5.8098345279553927</v>
      </c>
      <c r="F116" s="4">
        <f t="shared" si="10"/>
        <v>0.10580861688567628</v>
      </c>
      <c r="G116" s="4">
        <f t="shared" si="11"/>
        <v>10.580861688567628</v>
      </c>
      <c r="H116" s="5" t="str">
        <f t="shared" si="6"/>
        <v/>
      </c>
      <c r="I116" s="6">
        <v>22.45</v>
      </c>
    </row>
    <row r="117" spans="1:9" x14ac:dyDescent="0.2">
      <c r="A117" s="1">
        <v>38960</v>
      </c>
      <c r="B117">
        <v>43.46</v>
      </c>
      <c r="C117" s="2">
        <f t="shared" si="7"/>
        <v>6.1633189578885555E-2</v>
      </c>
      <c r="D117" s="3">
        <f t="shared" si="8"/>
        <v>5.9898318281550067E-2</v>
      </c>
      <c r="E117" s="4">
        <f t="shared" si="9"/>
        <v>5.9898318281550065</v>
      </c>
      <c r="F117" s="4">
        <f t="shared" si="10"/>
        <v>0.10664325314297894</v>
      </c>
      <c r="G117" s="4">
        <f t="shared" si="11"/>
        <v>10.664325314297894</v>
      </c>
      <c r="H117" s="5" t="str">
        <f t="shared" si="6"/>
        <v/>
      </c>
      <c r="I117" s="6">
        <v>17.850000000000001</v>
      </c>
    </row>
    <row r="118" spans="1:9" x14ac:dyDescent="0.2">
      <c r="A118" s="1">
        <v>38989</v>
      </c>
      <c r="B118">
        <v>54.82</v>
      </c>
      <c r="C118" s="2">
        <f t="shared" si="7"/>
        <v>0.10084930921897385</v>
      </c>
      <c r="D118" s="3">
        <f t="shared" si="8"/>
        <v>5.1063268797384001E-2</v>
      </c>
      <c r="E118" s="4">
        <f t="shared" si="9"/>
        <v>5.1063268797384005</v>
      </c>
      <c r="F118" s="4">
        <f t="shared" si="10"/>
        <v>0.10856606215729984</v>
      </c>
      <c r="G118" s="4">
        <f t="shared" si="11"/>
        <v>10.856606215729984</v>
      </c>
      <c r="H118" s="5" t="str">
        <f t="shared" si="6"/>
        <v/>
      </c>
      <c r="I118" s="6">
        <v>18.600000000000001</v>
      </c>
    </row>
    <row r="119" spans="1:9" x14ac:dyDescent="0.2">
      <c r="A119" s="1">
        <v>39021</v>
      </c>
      <c r="B119">
        <v>56.27</v>
      </c>
      <c r="C119" s="2">
        <f t="shared" si="7"/>
        <v>1.1337883950513107E-2</v>
      </c>
      <c r="D119" s="3">
        <f t="shared" si="8"/>
        <v>4.9919613868437566E-2</v>
      </c>
      <c r="E119" s="4">
        <f t="shared" si="9"/>
        <v>4.9919613868437569</v>
      </c>
      <c r="F119" s="4">
        <f t="shared" si="10"/>
        <v>0.1067796734736418</v>
      </c>
      <c r="G119" s="4">
        <f t="shared" si="11"/>
        <v>10.677967347364179</v>
      </c>
      <c r="H119" s="5">
        <f t="shared" si="6"/>
        <v>20</v>
      </c>
      <c r="I119" s="6">
        <v>13.875</v>
      </c>
    </row>
    <row r="120" spans="1:9" x14ac:dyDescent="0.2">
      <c r="A120" s="1">
        <v>39051</v>
      </c>
      <c r="B120">
        <v>46.89</v>
      </c>
      <c r="C120" s="2">
        <f t="shared" si="7"/>
        <v>-7.9196682415143341E-2</v>
      </c>
      <c r="D120" s="3">
        <f t="shared" si="8"/>
        <v>5.7924769148476142E-2</v>
      </c>
      <c r="E120" s="4">
        <f t="shared" si="9"/>
        <v>5.7924769148476143</v>
      </c>
      <c r="F120" s="4">
        <f t="shared" si="10"/>
        <v>0.10568237493320885</v>
      </c>
      <c r="G120" s="4">
        <f t="shared" si="11"/>
        <v>10.568237493320884</v>
      </c>
      <c r="H120" s="5">
        <f t="shared" si="6"/>
        <v>20</v>
      </c>
      <c r="I120" s="6">
        <v>9.0500000000000007</v>
      </c>
    </row>
    <row r="121" spans="1:9" x14ac:dyDescent="0.2">
      <c r="A121" s="1">
        <v>39080</v>
      </c>
      <c r="B121">
        <v>32.22</v>
      </c>
      <c r="C121" s="2">
        <f t="shared" si="7"/>
        <v>-0.16295469665565013</v>
      </c>
      <c r="D121" s="3">
        <f t="shared" si="8"/>
        <v>8.8037560838491943E-2</v>
      </c>
      <c r="E121" s="4">
        <f t="shared" si="9"/>
        <v>8.8037560838491942</v>
      </c>
      <c r="F121" s="4">
        <f t="shared" si="10"/>
        <v>7.9754690386127702E-2</v>
      </c>
      <c r="G121" s="4">
        <f t="shared" si="11"/>
        <v>7.9754690386127702</v>
      </c>
      <c r="H121" s="5">
        <f t="shared" si="6"/>
        <v>20</v>
      </c>
      <c r="I121" s="6">
        <v>7.1</v>
      </c>
    </row>
    <row r="122" spans="1:9" x14ac:dyDescent="0.2">
      <c r="A122" s="1">
        <v>39113</v>
      </c>
      <c r="B122">
        <v>23.27</v>
      </c>
      <c r="C122" s="2">
        <f t="shared" si="7"/>
        <v>-0.14132915279646932</v>
      </c>
      <c r="D122" s="3">
        <f t="shared" si="8"/>
        <v>9.9783633760969423E-2</v>
      </c>
      <c r="E122" s="4">
        <f t="shared" si="9"/>
        <v>9.9783633760969419</v>
      </c>
      <c r="F122" s="4">
        <f t="shared" si="10"/>
        <v>8.1842677055644839E-2</v>
      </c>
      <c r="G122" s="4">
        <f t="shared" si="11"/>
        <v>8.1842677055644835</v>
      </c>
      <c r="H122" s="5">
        <f t="shared" si="6"/>
        <v>20</v>
      </c>
      <c r="I122" s="6">
        <v>7.8</v>
      </c>
    </row>
    <row r="123" spans="1:9" x14ac:dyDescent="0.2">
      <c r="A123" s="1">
        <v>39141</v>
      </c>
      <c r="B123">
        <v>18.809999999999999</v>
      </c>
      <c r="C123" s="2">
        <f t="shared" si="7"/>
        <v>-9.2407587736351091E-2</v>
      </c>
      <c r="D123" s="3">
        <f t="shared" si="8"/>
        <v>0.1019822141140764</v>
      </c>
      <c r="E123" s="4">
        <f t="shared" si="9"/>
        <v>10.198221411407641</v>
      </c>
      <c r="F123" s="4">
        <f t="shared" si="10"/>
        <v>7.9617582390878183E-2</v>
      </c>
      <c r="G123" s="4">
        <f t="shared" si="11"/>
        <v>7.9617582390878185</v>
      </c>
      <c r="H123" s="5">
        <f t="shared" si="6"/>
        <v>20</v>
      </c>
      <c r="I123" s="6">
        <v>6.9</v>
      </c>
    </row>
    <row r="124" spans="1:9" x14ac:dyDescent="0.2">
      <c r="A124" s="1">
        <v>39171</v>
      </c>
      <c r="B124">
        <v>20.29</v>
      </c>
      <c r="C124" s="2">
        <f t="shared" si="7"/>
        <v>3.2893251482967116E-2</v>
      </c>
      <c r="D124" s="3">
        <f t="shared" si="8"/>
        <v>9.7542424860993904E-2</v>
      </c>
      <c r="E124" s="4">
        <f t="shared" si="9"/>
        <v>9.7542424860993897</v>
      </c>
      <c r="F124" s="4">
        <f t="shared" si="10"/>
        <v>7.638954072414382E-2</v>
      </c>
      <c r="G124" s="4">
        <f t="shared" si="11"/>
        <v>7.6389540724143821</v>
      </c>
      <c r="H124" s="5">
        <f t="shared" si="6"/>
        <v>20</v>
      </c>
      <c r="I124" s="6">
        <v>8.4499999999999993</v>
      </c>
    </row>
    <row r="125" spans="1:9" x14ac:dyDescent="0.2">
      <c r="A125" s="1">
        <v>39202</v>
      </c>
      <c r="B125">
        <v>17.149999999999999</v>
      </c>
      <c r="C125" s="2">
        <f t="shared" si="7"/>
        <v>-7.3017922654556727E-2</v>
      </c>
      <c r="D125" s="3">
        <f t="shared" si="8"/>
        <v>7.2452649306783148E-2</v>
      </c>
      <c r="E125" s="4">
        <f t="shared" si="9"/>
        <v>7.2452649306783146</v>
      </c>
      <c r="F125" s="4">
        <f t="shared" si="10"/>
        <v>7.7296196179278909E-2</v>
      </c>
      <c r="G125" s="4">
        <f t="shared" si="11"/>
        <v>7.7296196179278907</v>
      </c>
      <c r="H125" s="5" t="str">
        <f t="shared" si="6"/>
        <v/>
      </c>
      <c r="I125" s="6">
        <v>13.3</v>
      </c>
    </row>
    <row r="126" spans="1:9" x14ac:dyDescent="0.2">
      <c r="A126" s="1">
        <v>39233</v>
      </c>
      <c r="B126">
        <v>20.88</v>
      </c>
      <c r="C126" s="2">
        <f t="shared" si="7"/>
        <v>8.5466369951435292E-2</v>
      </c>
      <c r="D126" s="3">
        <f t="shared" si="8"/>
        <v>8.9977833116957243E-2</v>
      </c>
      <c r="E126" s="4">
        <f t="shared" si="9"/>
        <v>8.9977833116957235</v>
      </c>
      <c r="F126" s="4">
        <f t="shared" si="10"/>
        <v>8.3586874597909658E-2</v>
      </c>
      <c r="G126" s="4">
        <f t="shared" si="11"/>
        <v>8.3586874597909659</v>
      </c>
      <c r="H126" s="5" t="str">
        <f t="shared" si="6"/>
        <v/>
      </c>
      <c r="I126" s="6">
        <v>13.8</v>
      </c>
    </row>
    <row r="127" spans="1:9" x14ac:dyDescent="0.2">
      <c r="A127" s="1">
        <v>39262</v>
      </c>
      <c r="B127">
        <v>21.36</v>
      </c>
      <c r="C127" s="2">
        <f t="shared" si="7"/>
        <v>9.8707540262942487E-3</v>
      </c>
      <c r="D127" s="3">
        <f t="shared" si="8"/>
        <v>9.3295738644519594E-2</v>
      </c>
      <c r="E127" s="4">
        <f t="shared" si="9"/>
        <v>9.3295738644519588</v>
      </c>
      <c r="F127" s="4">
        <f t="shared" si="10"/>
        <v>8.3961059130067864E-2</v>
      </c>
      <c r="G127" s="4">
        <f t="shared" si="11"/>
        <v>8.396105913006787</v>
      </c>
      <c r="H127" s="5" t="str">
        <f t="shared" si="6"/>
        <v/>
      </c>
      <c r="I127" s="6">
        <v>16.899999999999999</v>
      </c>
    </row>
    <row r="128" spans="1:9" x14ac:dyDescent="0.2">
      <c r="A128" s="1">
        <v>39294</v>
      </c>
      <c r="B128">
        <v>28.07</v>
      </c>
      <c r="C128" s="2">
        <f t="shared" si="7"/>
        <v>0.11864116427792037</v>
      </c>
      <c r="D128" s="3">
        <f t="shared" si="8"/>
        <v>9.6516016541781019E-2</v>
      </c>
      <c r="E128" s="4">
        <f t="shared" si="9"/>
        <v>9.6516016541781013</v>
      </c>
      <c r="F128" s="4">
        <f t="shared" si="10"/>
        <v>9.2220327045992298E-2</v>
      </c>
      <c r="G128" s="4">
        <f t="shared" si="11"/>
        <v>9.2220327045992292</v>
      </c>
      <c r="H128" s="5" t="str">
        <f t="shared" si="6"/>
        <v/>
      </c>
      <c r="I128" s="6">
        <v>17.25</v>
      </c>
    </row>
    <row r="129" spans="1:9" x14ac:dyDescent="0.2">
      <c r="A129" s="1">
        <v>39325</v>
      </c>
      <c r="B129">
        <v>27.51</v>
      </c>
      <c r="C129" s="2">
        <f t="shared" si="7"/>
        <v>-8.7518222447555988E-3</v>
      </c>
      <c r="D129" s="3">
        <f t="shared" si="8"/>
        <v>7.7192483030073714E-2</v>
      </c>
      <c r="E129" s="4">
        <f t="shared" si="9"/>
        <v>7.7192483030073715</v>
      </c>
      <c r="F129" s="4">
        <f t="shared" si="10"/>
        <v>9.2178271201413475E-2</v>
      </c>
      <c r="G129" s="4">
        <f t="shared" si="11"/>
        <v>9.2178271201413473</v>
      </c>
      <c r="H129" s="5" t="str">
        <f t="shared" si="6"/>
        <v/>
      </c>
      <c r="I129" s="6">
        <v>17.2</v>
      </c>
    </row>
    <row r="130" spans="1:9" x14ac:dyDescent="0.2">
      <c r="A130" s="1">
        <v>39353</v>
      </c>
      <c r="B130">
        <v>42.55</v>
      </c>
      <c r="C130" s="2">
        <f t="shared" si="7"/>
        <v>0.18940897403092311</v>
      </c>
      <c r="D130" s="3">
        <f t="shared" si="8"/>
        <v>8.7454379812639149E-2</v>
      </c>
      <c r="E130" s="4">
        <f t="shared" si="9"/>
        <v>8.7454379812639154</v>
      </c>
      <c r="F130" s="4">
        <f t="shared" si="10"/>
        <v>0.10625271298598754</v>
      </c>
      <c r="G130" s="4">
        <f t="shared" si="11"/>
        <v>10.625271298598754</v>
      </c>
      <c r="H130" s="5" t="str">
        <f t="shared" si="6"/>
        <v/>
      </c>
      <c r="I130" s="6">
        <v>15.65</v>
      </c>
    </row>
    <row r="131" spans="1:9" x14ac:dyDescent="0.2">
      <c r="A131" s="1">
        <v>39386</v>
      </c>
      <c r="B131">
        <v>54.27</v>
      </c>
      <c r="C131" s="2">
        <f t="shared" si="7"/>
        <v>0.10566025715886954</v>
      </c>
      <c r="D131" s="3">
        <f t="shared" si="8"/>
        <v>8.9298021002110831E-2</v>
      </c>
      <c r="E131" s="4">
        <f t="shared" si="9"/>
        <v>8.9298021002110826</v>
      </c>
      <c r="F131" s="4">
        <f t="shared" si="10"/>
        <v>0.10664356389035813</v>
      </c>
      <c r="G131" s="4">
        <f t="shared" si="11"/>
        <v>10.664356389035813</v>
      </c>
      <c r="H131" s="5">
        <f t="shared" ref="H131:H194" si="12">IF(AND(MONTH(A131)&lt;10,MONTH(A131)&gt;3),"",$K$3)</f>
        <v>20</v>
      </c>
      <c r="I131" s="6">
        <v>11.95</v>
      </c>
    </row>
    <row r="132" spans="1:9" x14ac:dyDescent="0.2">
      <c r="A132" s="1">
        <v>39416</v>
      </c>
      <c r="B132">
        <v>50.58</v>
      </c>
      <c r="C132" s="2">
        <f t="shared" ref="C132:C195" si="13">LOG(B132/B131)</f>
        <v>-3.0580996571090282E-2</v>
      </c>
      <c r="D132" s="3">
        <f t="shared" si="8"/>
        <v>7.9593190992058027E-2</v>
      </c>
      <c r="E132" s="4">
        <f t="shared" si="9"/>
        <v>7.9593190992058025</v>
      </c>
      <c r="F132" s="4">
        <f t="shared" si="10"/>
        <v>0.10689458823734233</v>
      </c>
      <c r="G132" s="4">
        <f t="shared" si="11"/>
        <v>10.689458823734233</v>
      </c>
      <c r="H132" s="5">
        <f t="shared" si="12"/>
        <v>20</v>
      </c>
      <c r="I132" s="6">
        <v>8</v>
      </c>
    </row>
    <row r="133" spans="1:9" x14ac:dyDescent="0.2">
      <c r="A133" s="1">
        <v>39447</v>
      </c>
      <c r="B133">
        <v>52.28</v>
      </c>
      <c r="C133" s="2">
        <f t="shared" si="13"/>
        <v>1.4356753900120789E-2</v>
      </c>
      <c r="D133" s="3">
        <f t="shared" si="8"/>
        <v>8.1376607242050064E-2</v>
      </c>
      <c r="E133" s="4">
        <f t="shared" si="9"/>
        <v>8.1376607242050056</v>
      </c>
      <c r="F133" s="4">
        <f t="shared" si="10"/>
        <v>0.10450061761998608</v>
      </c>
      <c r="G133" s="4">
        <f t="shared" si="11"/>
        <v>10.450061761998608</v>
      </c>
      <c r="H133" s="5">
        <f t="shared" si="12"/>
        <v>20</v>
      </c>
      <c r="I133" s="6">
        <v>6</v>
      </c>
    </row>
    <row r="134" spans="1:9" x14ac:dyDescent="0.2">
      <c r="A134" s="1">
        <v>39478</v>
      </c>
      <c r="B134">
        <v>51.18</v>
      </c>
      <c r="C134" s="2">
        <f t="shared" si="13"/>
        <v>-9.235297357340062E-3</v>
      </c>
      <c r="D134" s="3">
        <f t="shared" si="8"/>
        <v>8.3511034691905656E-2</v>
      </c>
      <c r="E134" s="4">
        <f t="shared" si="9"/>
        <v>8.3511034691905657</v>
      </c>
      <c r="F134" s="4">
        <f t="shared" si="10"/>
        <v>9.2032780690865484E-2</v>
      </c>
      <c r="G134" s="4">
        <f t="shared" si="11"/>
        <v>9.203278069086549</v>
      </c>
      <c r="H134" s="5">
        <f t="shared" si="12"/>
        <v>20</v>
      </c>
      <c r="I134" s="6">
        <v>7.55</v>
      </c>
    </row>
    <row r="135" spans="1:9" x14ac:dyDescent="0.2">
      <c r="A135" s="1">
        <v>39507</v>
      </c>
      <c r="B135">
        <v>53.54</v>
      </c>
      <c r="C135" s="2">
        <f t="shared" si="13"/>
        <v>1.957808529974716E-2</v>
      </c>
      <c r="D135" s="3">
        <f t="shared" si="8"/>
        <v>7.9047924457102917E-2</v>
      </c>
      <c r="E135" s="4">
        <f t="shared" si="9"/>
        <v>7.9047924457102914</v>
      </c>
      <c r="F135" s="4">
        <f t="shared" si="10"/>
        <v>7.9100683114474615E-2</v>
      </c>
      <c r="G135" s="4">
        <f t="shared" si="11"/>
        <v>7.9100683114474615</v>
      </c>
      <c r="H135" s="5">
        <f t="shared" si="12"/>
        <v>20</v>
      </c>
      <c r="I135" s="6">
        <v>6.5</v>
      </c>
    </row>
    <row r="136" spans="1:9" x14ac:dyDescent="0.2">
      <c r="A136" s="1">
        <v>39538</v>
      </c>
      <c r="B136">
        <v>57.93</v>
      </c>
      <c r="C136" s="2">
        <f t="shared" si="13"/>
        <v>3.4225161648143279E-2</v>
      </c>
      <c r="D136" s="3">
        <f t="shared" si="8"/>
        <v>7.6243952160220091E-2</v>
      </c>
      <c r="E136" s="4">
        <f t="shared" si="9"/>
        <v>7.624395216022009</v>
      </c>
      <c r="F136" s="4">
        <f t="shared" si="10"/>
        <v>7.0374899779208147E-2</v>
      </c>
      <c r="G136" s="4">
        <f t="shared" si="11"/>
        <v>7.0374899779208144</v>
      </c>
      <c r="H136" s="5">
        <f t="shared" si="12"/>
        <v>20</v>
      </c>
      <c r="I136" s="6">
        <v>7.15</v>
      </c>
    </row>
    <row r="137" spans="1:9" x14ac:dyDescent="0.2">
      <c r="A137" s="1">
        <v>39568</v>
      </c>
      <c r="B137">
        <v>60.58</v>
      </c>
      <c r="C137" s="2">
        <f t="shared" si="13"/>
        <v>1.9425740497779797E-2</v>
      </c>
      <c r="D137" s="3">
        <f t="shared" si="8"/>
        <v>4.2739059882725569E-2</v>
      </c>
      <c r="E137" s="4">
        <f t="shared" si="9"/>
        <v>4.2739059882725572</v>
      </c>
      <c r="F137" s="4">
        <f t="shared" si="10"/>
        <v>7.0548520872402654E-2</v>
      </c>
      <c r="G137" s="4">
        <f t="shared" si="11"/>
        <v>7.0548520872402651</v>
      </c>
      <c r="H137" s="5" t="str">
        <f t="shared" si="12"/>
        <v/>
      </c>
      <c r="I137" s="6">
        <v>9.4499999999999993</v>
      </c>
    </row>
    <row r="138" spans="1:9" x14ac:dyDescent="0.2">
      <c r="A138" s="1">
        <v>39598</v>
      </c>
      <c r="B138">
        <v>65.38</v>
      </c>
      <c r="C138" s="2">
        <f t="shared" si="13"/>
        <v>3.3115647247513216E-2</v>
      </c>
      <c r="D138" s="3">
        <f t="shared" ref="D138:D201" si="14">_xlfn.STDEV.S(C132:C138)</f>
        <v>2.3525322132956262E-2</v>
      </c>
      <c r="E138" s="4">
        <f t="shared" ref="E138:E201" si="15">D138*100</f>
        <v>2.3525322132956261</v>
      </c>
      <c r="F138" s="4">
        <f t="shared" si="10"/>
        <v>6.2494654154343764E-2</v>
      </c>
      <c r="G138" s="4">
        <f t="shared" si="11"/>
        <v>6.2494654154343765</v>
      </c>
      <c r="H138" s="5" t="str">
        <f t="shared" si="12"/>
        <v/>
      </c>
      <c r="I138" s="6">
        <v>15.15</v>
      </c>
    </row>
    <row r="139" spans="1:9" x14ac:dyDescent="0.2">
      <c r="A139" s="1">
        <v>39629</v>
      </c>
      <c r="B139">
        <v>73.3</v>
      </c>
      <c r="C139" s="2">
        <f t="shared" si="13"/>
        <v>4.965905839677779E-2</v>
      </c>
      <c r="D139" s="3">
        <f t="shared" si="14"/>
        <v>1.8607071507180745E-2</v>
      </c>
      <c r="E139" s="4">
        <f t="shared" si="15"/>
        <v>1.8607071507180746</v>
      </c>
      <c r="F139" s="4">
        <f t="shared" si="10"/>
        <v>6.1326648650906049E-2</v>
      </c>
      <c r="G139" s="4">
        <f t="shared" si="11"/>
        <v>6.1326648650906046</v>
      </c>
      <c r="H139" s="5" t="str">
        <f t="shared" si="12"/>
        <v/>
      </c>
      <c r="I139" s="6">
        <v>16.350000000000001</v>
      </c>
    </row>
    <row r="140" spans="1:9" x14ac:dyDescent="0.2">
      <c r="A140" s="1">
        <v>39660</v>
      </c>
      <c r="B140">
        <v>62.24</v>
      </c>
      <c r="C140" s="2">
        <f t="shared" si="13"/>
        <v>-7.1034390659495406E-2</v>
      </c>
      <c r="D140" s="3">
        <f t="shared" si="14"/>
        <v>4.0427896680256169E-2</v>
      </c>
      <c r="E140" s="4">
        <f t="shared" si="15"/>
        <v>4.042789668025617</v>
      </c>
      <c r="F140" s="4">
        <f t="shared" si="10"/>
        <v>6.8535069993981082E-2</v>
      </c>
      <c r="G140" s="4">
        <f t="shared" si="11"/>
        <v>6.8535069993981086</v>
      </c>
      <c r="H140" s="5" t="str">
        <f t="shared" si="12"/>
        <v/>
      </c>
      <c r="I140" s="6">
        <v>18.25</v>
      </c>
    </row>
    <row r="141" spans="1:9" x14ac:dyDescent="0.2">
      <c r="A141" s="1">
        <v>39689</v>
      </c>
      <c r="B141">
        <v>78.64</v>
      </c>
      <c r="C141" s="2">
        <f t="shared" si="13"/>
        <v>0.10157392084244665</v>
      </c>
      <c r="D141" s="3">
        <f t="shared" si="14"/>
        <v>5.1456519551098874E-2</v>
      </c>
      <c r="E141" s="4">
        <f t="shared" si="15"/>
        <v>5.1456519551098872</v>
      </c>
      <c r="F141" s="4">
        <f t="shared" si="10"/>
        <v>6.6959793103555765E-2</v>
      </c>
      <c r="G141" s="4">
        <f t="shared" si="11"/>
        <v>6.6959793103555763</v>
      </c>
      <c r="H141" s="5" t="str">
        <f t="shared" si="12"/>
        <v/>
      </c>
      <c r="I141" s="6">
        <v>17.850000000000001</v>
      </c>
    </row>
    <row r="142" spans="1:9" x14ac:dyDescent="0.2">
      <c r="A142" s="1">
        <v>39721</v>
      </c>
      <c r="B142">
        <v>85.26</v>
      </c>
      <c r="C142" s="2">
        <f t="shared" si="13"/>
        <v>3.5101823487034195E-2</v>
      </c>
      <c r="D142" s="3">
        <f t="shared" si="14"/>
        <v>5.1435501991096325E-2</v>
      </c>
      <c r="E142" s="4">
        <f t="shared" si="15"/>
        <v>5.1435501991096322</v>
      </c>
      <c r="F142" s="4">
        <f t="shared" si="10"/>
        <v>6.5696580816921452E-2</v>
      </c>
      <c r="G142" s="4">
        <f t="shared" si="11"/>
        <v>6.569658081692145</v>
      </c>
      <c r="H142" s="5" t="str">
        <f t="shared" si="12"/>
        <v/>
      </c>
      <c r="I142" s="6">
        <v>14.85</v>
      </c>
    </row>
    <row r="143" spans="1:9" x14ac:dyDescent="0.2">
      <c r="A143" s="1">
        <v>39752</v>
      </c>
      <c r="B143">
        <v>76.11</v>
      </c>
      <c r="C143" s="2">
        <f t="shared" si="13"/>
        <v>-4.9303606369720233E-2</v>
      </c>
      <c r="D143" s="3">
        <f t="shared" si="14"/>
        <v>5.9102775158619059E-2</v>
      </c>
      <c r="E143" s="4">
        <f t="shared" si="15"/>
        <v>5.9102775158619059</v>
      </c>
      <c r="F143" s="4">
        <f t="shared" si="10"/>
        <v>5.1644255910602135E-2</v>
      </c>
      <c r="G143" s="4">
        <f t="shared" si="11"/>
        <v>5.1644255910602137</v>
      </c>
      <c r="H143" s="5">
        <f t="shared" si="12"/>
        <v>20</v>
      </c>
      <c r="I143" s="6">
        <v>10.9</v>
      </c>
    </row>
    <row r="144" spans="1:9" x14ac:dyDescent="0.2">
      <c r="A144" s="1">
        <v>39780</v>
      </c>
      <c r="B144">
        <v>60.97</v>
      </c>
      <c r="C144" s="2">
        <f t="shared" si="13"/>
        <v>-9.6325526919473131E-2</v>
      </c>
      <c r="D144" s="3">
        <f t="shared" si="14"/>
        <v>7.2876945839545904E-2</v>
      </c>
      <c r="E144" s="4">
        <f t="shared" si="15"/>
        <v>7.2876945839545906</v>
      </c>
      <c r="F144" s="4">
        <f t="shared" ref="F144:F207" si="16">_xlfn.STDEV.S(C132:C144)</f>
        <v>5.3874406906104733E-2</v>
      </c>
      <c r="G144" s="4">
        <f t="shared" ref="G144:G207" si="17">F144*100</f>
        <v>5.3874406906104735</v>
      </c>
      <c r="H144" s="5">
        <f t="shared" si="12"/>
        <v>20</v>
      </c>
      <c r="I144" s="6">
        <v>7.95</v>
      </c>
    </row>
    <row r="145" spans="1:9" x14ac:dyDescent="0.2">
      <c r="A145" s="1">
        <v>39813</v>
      </c>
      <c r="B145">
        <v>58.53</v>
      </c>
      <c r="C145" s="2">
        <f t="shared" si="13"/>
        <v>-1.7737670907739519E-2</v>
      </c>
      <c r="D145" s="3">
        <f t="shared" si="14"/>
        <v>7.1595309254821674E-2</v>
      </c>
      <c r="E145" s="4">
        <f t="shared" si="15"/>
        <v>7.1595309254821675</v>
      </c>
      <c r="F145" s="4">
        <f t="shared" si="16"/>
        <v>5.3304366271458951E-2</v>
      </c>
      <c r="G145" s="4">
        <f t="shared" si="17"/>
        <v>5.3304366271458949</v>
      </c>
      <c r="H145" s="5">
        <f t="shared" si="12"/>
        <v>20</v>
      </c>
      <c r="I145" s="6">
        <v>4.5</v>
      </c>
    </row>
    <row r="146" spans="1:9" x14ac:dyDescent="0.2">
      <c r="A146" s="1">
        <v>39843</v>
      </c>
      <c r="B146">
        <v>62.25</v>
      </c>
      <c r="C146" s="2">
        <f t="shared" si="13"/>
        <v>2.6760831653593463E-2</v>
      </c>
      <c r="D146" s="3">
        <f t="shared" si="14"/>
        <v>6.906045488873909E-2</v>
      </c>
      <c r="E146" s="4">
        <f t="shared" si="15"/>
        <v>6.9060454888739091</v>
      </c>
      <c r="F146" s="4">
        <f t="shared" si="16"/>
        <v>5.35984055475646E-2</v>
      </c>
      <c r="G146" s="4">
        <f t="shared" si="17"/>
        <v>5.3598405547564596</v>
      </c>
      <c r="H146" s="5">
        <f t="shared" si="12"/>
        <v>20</v>
      </c>
      <c r="I146" s="6">
        <v>3.55</v>
      </c>
    </row>
    <row r="147" spans="1:9" x14ac:dyDescent="0.2">
      <c r="A147" s="1">
        <v>39871</v>
      </c>
      <c r="B147">
        <v>33.520000000000003</v>
      </c>
      <c r="C147" s="2">
        <f t="shared" si="13"/>
        <v>-0.268835345809535</v>
      </c>
      <c r="D147" s="3">
        <f t="shared" si="14"/>
        <v>0.11989077398966737</v>
      </c>
      <c r="E147" s="4">
        <f t="shared" si="15"/>
        <v>11.989077398966737</v>
      </c>
      <c r="F147" s="4">
        <f t="shared" si="16"/>
        <v>9.3320279108637855E-2</v>
      </c>
      <c r="G147" s="4">
        <f t="shared" si="17"/>
        <v>9.3320279108637862</v>
      </c>
      <c r="H147" s="5">
        <f t="shared" si="12"/>
        <v>20</v>
      </c>
      <c r="I147" s="6">
        <v>4.95</v>
      </c>
    </row>
    <row r="148" spans="1:9" x14ac:dyDescent="0.2">
      <c r="A148" s="1">
        <v>39903</v>
      </c>
      <c r="B148">
        <v>31.97</v>
      </c>
      <c r="C148" s="2">
        <f t="shared" si="13"/>
        <v>-2.0561373686551001E-2</v>
      </c>
      <c r="D148" s="3">
        <f t="shared" si="14"/>
        <v>0.10395391704322485</v>
      </c>
      <c r="E148" s="4">
        <f t="shared" si="15"/>
        <v>10.395391704322485</v>
      </c>
      <c r="F148" s="4">
        <f t="shared" si="16"/>
        <v>9.2774201056691735E-2</v>
      </c>
      <c r="G148" s="4">
        <f t="shared" si="17"/>
        <v>9.2774201056691741</v>
      </c>
      <c r="H148" s="5">
        <f t="shared" si="12"/>
        <v>20</v>
      </c>
      <c r="I148" s="6">
        <v>8.3000000000000007</v>
      </c>
    </row>
    <row r="149" spans="1:9" x14ac:dyDescent="0.2">
      <c r="A149" s="1">
        <v>39933</v>
      </c>
      <c r="B149">
        <v>28.51</v>
      </c>
      <c r="C149" s="2">
        <f t="shared" si="13"/>
        <v>-4.9745418962227922E-2</v>
      </c>
      <c r="D149" s="3">
        <f t="shared" si="14"/>
        <v>9.6242997675416234E-2</v>
      </c>
      <c r="E149" s="4">
        <f t="shared" si="15"/>
        <v>9.6242997675416238</v>
      </c>
      <c r="F149" s="4">
        <f t="shared" si="16"/>
        <v>9.1811654745146506E-2</v>
      </c>
      <c r="G149" s="4">
        <f t="shared" si="17"/>
        <v>9.1811654745146498</v>
      </c>
      <c r="H149" s="5" t="str">
        <f t="shared" si="12"/>
        <v/>
      </c>
      <c r="I149" s="6">
        <v>11.65</v>
      </c>
    </row>
    <row r="150" spans="1:9" x14ac:dyDescent="0.2">
      <c r="A150" s="1">
        <v>39962</v>
      </c>
      <c r="B150">
        <v>26.19</v>
      </c>
      <c r="C150" s="2">
        <f t="shared" si="13"/>
        <v>-3.6861718884227845E-2</v>
      </c>
      <c r="D150" s="3">
        <f t="shared" si="14"/>
        <v>9.6758561410817387E-2</v>
      </c>
      <c r="E150" s="4">
        <f t="shared" si="15"/>
        <v>9.6758561410817379</v>
      </c>
      <c r="F150" s="4">
        <f t="shared" si="16"/>
        <v>9.0932174488120882E-2</v>
      </c>
      <c r="G150" s="4">
        <f t="shared" si="17"/>
        <v>9.0932174488120889</v>
      </c>
      <c r="H150" s="5" t="str">
        <f t="shared" si="12"/>
        <v/>
      </c>
      <c r="I150" s="6">
        <v>14.25</v>
      </c>
    </row>
    <row r="151" spans="1:9" x14ac:dyDescent="0.2">
      <c r="A151" s="1">
        <v>39994</v>
      </c>
      <c r="B151">
        <v>25.99</v>
      </c>
      <c r="C151" s="2">
        <f t="shared" si="13"/>
        <v>-3.329218924219615E-3</v>
      </c>
      <c r="D151" s="3">
        <f t="shared" si="14"/>
        <v>9.8302711028866466E-2</v>
      </c>
      <c r="E151" s="4">
        <f t="shared" si="15"/>
        <v>9.8302711028866465</v>
      </c>
      <c r="F151" s="4">
        <f t="shared" si="16"/>
        <v>8.9440013196908294E-2</v>
      </c>
      <c r="G151" s="4">
        <f t="shared" si="17"/>
        <v>8.9440013196908286</v>
      </c>
      <c r="H151" s="5" t="str">
        <f t="shared" si="12"/>
        <v/>
      </c>
      <c r="I151" s="6">
        <v>17.3</v>
      </c>
    </row>
    <row r="152" spans="1:9" x14ac:dyDescent="0.2">
      <c r="A152" s="1">
        <v>40025</v>
      </c>
      <c r="B152">
        <v>22.29</v>
      </c>
      <c r="C152" s="2">
        <f t="shared" si="13"/>
        <v>-6.6696211020774859E-2</v>
      </c>
      <c r="D152" s="3">
        <f t="shared" si="14"/>
        <v>9.7118420427595206E-2</v>
      </c>
      <c r="E152" s="4">
        <f t="shared" si="15"/>
        <v>9.7118420427595211</v>
      </c>
      <c r="F152" s="4">
        <f t="shared" si="16"/>
        <v>8.6488617169946921E-2</v>
      </c>
      <c r="G152" s="4">
        <f t="shared" si="17"/>
        <v>8.6488617169946913</v>
      </c>
      <c r="H152" s="5" t="str">
        <f t="shared" si="12"/>
        <v/>
      </c>
      <c r="I152" s="6">
        <v>18.350000000000001</v>
      </c>
    </row>
    <row r="153" spans="1:9" x14ac:dyDescent="0.2">
      <c r="A153" s="1">
        <v>40056</v>
      </c>
      <c r="B153">
        <v>26.1</v>
      </c>
      <c r="C153" s="2">
        <f t="shared" si="13"/>
        <v>6.8530438858043261E-2</v>
      </c>
      <c r="D153" s="3">
        <f t="shared" si="14"/>
        <v>0.10434444888214892</v>
      </c>
      <c r="E153" s="4">
        <f t="shared" si="15"/>
        <v>10.434444888214891</v>
      </c>
      <c r="F153" s="4">
        <f t="shared" si="16"/>
        <v>9.0836948338737566E-2</v>
      </c>
      <c r="G153" s="4">
        <f t="shared" si="17"/>
        <v>9.0836948338737571</v>
      </c>
      <c r="H153" s="5" t="str">
        <f t="shared" si="12"/>
        <v/>
      </c>
      <c r="I153" s="6">
        <v>19</v>
      </c>
    </row>
    <row r="154" spans="1:9" x14ac:dyDescent="0.2">
      <c r="A154" s="1">
        <v>40086</v>
      </c>
      <c r="B154">
        <v>32.42</v>
      </c>
      <c r="C154" s="2">
        <f t="shared" si="13"/>
        <v>9.4172503174215202E-2</v>
      </c>
      <c r="D154" s="3">
        <f t="shared" si="14"/>
        <v>6.0896790205784562E-2</v>
      </c>
      <c r="E154" s="4">
        <f t="shared" si="15"/>
        <v>6.0896790205784566</v>
      </c>
      <c r="F154" s="4">
        <f t="shared" si="16"/>
        <v>8.9969174551305944E-2</v>
      </c>
      <c r="G154" s="4">
        <f t="shared" si="17"/>
        <v>8.9969174551305944</v>
      </c>
      <c r="H154" s="5" t="str">
        <f t="shared" si="12"/>
        <v/>
      </c>
      <c r="I154" s="6">
        <v>16.25</v>
      </c>
    </row>
    <row r="155" spans="1:9" x14ac:dyDescent="0.2">
      <c r="A155" s="1">
        <v>40116</v>
      </c>
      <c r="B155">
        <v>36.81</v>
      </c>
      <c r="C155" s="2">
        <f t="shared" si="13"/>
        <v>5.5152806934170552E-2</v>
      </c>
      <c r="D155" s="3">
        <f t="shared" si="14"/>
        <v>6.3723499764712602E-2</v>
      </c>
      <c r="E155" s="4">
        <f t="shared" si="15"/>
        <v>6.3723499764712601</v>
      </c>
      <c r="F155" s="4">
        <f t="shared" si="16"/>
        <v>9.1332409599481176E-2</v>
      </c>
      <c r="G155" s="4">
        <f t="shared" si="17"/>
        <v>9.1332409599481181</v>
      </c>
      <c r="H155" s="5">
        <f t="shared" si="12"/>
        <v>20</v>
      </c>
      <c r="I155" s="6">
        <v>12.8</v>
      </c>
    </row>
    <row r="156" spans="1:9" x14ac:dyDescent="0.2">
      <c r="A156" s="1">
        <v>40147</v>
      </c>
      <c r="B156">
        <v>29.57</v>
      </c>
      <c r="C156" s="2">
        <f t="shared" si="13"/>
        <v>-9.5114492920549076E-2</v>
      </c>
      <c r="D156" s="3">
        <f t="shared" si="14"/>
        <v>7.2383040522731423E-2</v>
      </c>
      <c r="E156" s="4">
        <f t="shared" si="15"/>
        <v>7.2383040522731426</v>
      </c>
      <c r="F156" s="4">
        <f t="shared" si="16"/>
        <v>9.3087276491404899E-2</v>
      </c>
      <c r="G156" s="4">
        <f t="shared" si="17"/>
        <v>9.30872764914049</v>
      </c>
      <c r="H156" s="5">
        <f t="shared" si="12"/>
        <v>20</v>
      </c>
      <c r="I156" s="6">
        <v>10</v>
      </c>
    </row>
    <row r="157" spans="1:9" x14ac:dyDescent="0.2">
      <c r="A157" s="1">
        <v>40178</v>
      </c>
      <c r="B157">
        <v>33.72</v>
      </c>
      <c r="C157" s="2">
        <f t="shared" si="13"/>
        <v>5.7036241426587093E-2</v>
      </c>
      <c r="D157" s="3">
        <f t="shared" si="14"/>
        <v>7.2623794692257479E-2</v>
      </c>
      <c r="E157" s="4">
        <f t="shared" si="15"/>
        <v>7.2623794692257482</v>
      </c>
      <c r="F157" s="4">
        <f t="shared" si="16"/>
        <v>9.3912955602831624E-2</v>
      </c>
      <c r="G157" s="4">
        <f t="shared" si="17"/>
        <v>9.3912955602831616</v>
      </c>
      <c r="H157" s="5">
        <f t="shared" si="12"/>
        <v>20</v>
      </c>
      <c r="I157" s="6">
        <v>4.1500000000000004</v>
      </c>
    </row>
    <row r="158" spans="1:9" x14ac:dyDescent="0.2">
      <c r="A158" s="1">
        <v>40207</v>
      </c>
      <c r="B158">
        <v>38.770000000000003</v>
      </c>
      <c r="C158" s="2">
        <f t="shared" si="13"/>
        <v>6.0608235054505355E-2</v>
      </c>
      <c r="D158" s="3">
        <f t="shared" si="14"/>
        <v>7.3845147014848636E-2</v>
      </c>
      <c r="E158" s="4">
        <f t="shared" si="15"/>
        <v>7.3845147014848633</v>
      </c>
      <c r="F158" s="4">
        <f t="shared" si="16"/>
        <v>9.6532690567171467E-2</v>
      </c>
      <c r="G158" s="4">
        <f t="shared" si="17"/>
        <v>9.6532690567171464</v>
      </c>
      <c r="H158" s="5">
        <f t="shared" si="12"/>
        <v>20</v>
      </c>
      <c r="I158" s="6">
        <v>2.1</v>
      </c>
    </row>
    <row r="159" spans="1:9" x14ac:dyDescent="0.2">
      <c r="A159" s="1">
        <v>40235</v>
      </c>
      <c r="B159">
        <v>31.34</v>
      </c>
      <c r="C159" s="2">
        <f t="shared" si="13"/>
        <v>-9.2396808874638692E-2</v>
      </c>
      <c r="D159" s="3">
        <f t="shared" si="14"/>
        <v>7.9570165116223737E-2</v>
      </c>
      <c r="E159" s="4">
        <f t="shared" si="15"/>
        <v>7.9570165116223741</v>
      </c>
      <c r="F159" s="4">
        <f t="shared" si="16"/>
        <v>9.8010326212647533E-2</v>
      </c>
      <c r="G159" s="4">
        <f t="shared" si="17"/>
        <v>9.8010326212647527</v>
      </c>
      <c r="H159" s="5">
        <f t="shared" si="12"/>
        <v>20</v>
      </c>
      <c r="I159" s="6">
        <v>4.3</v>
      </c>
    </row>
    <row r="160" spans="1:9" x14ac:dyDescent="0.2">
      <c r="A160" s="1">
        <v>40268</v>
      </c>
      <c r="B160">
        <v>29.71</v>
      </c>
      <c r="C160" s="2">
        <f t="shared" si="13"/>
        <v>-2.3196340328907283E-2</v>
      </c>
      <c r="D160" s="3">
        <f t="shared" si="14"/>
        <v>7.8002763401011047E-2</v>
      </c>
      <c r="E160" s="4">
        <f t="shared" si="15"/>
        <v>7.8002763401011048</v>
      </c>
      <c r="F160" s="4">
        <f t="shared" si="16"/>
        <v>6.4652674531568255E-2</v>
      </c>
      <c r="G160" s="4">
        <f t="shared" si="17"/>
        <v>6.4652674531568257</v>
      </c>
      <c r="H160" s="5">
        <f t="shared" si="12"/>
        <v>20</v>
      </c>
      <c r="I160" s="6">
        <v>7.4</v>
      </c>
    </row>
    <row r="161" spans="1:9" x14ac:dyDescent="0.2">
      <c r="A161" s="1">
        <v>40298</v>
      </c>
      <c r="B161">
        <v>33.130000000000003</v>
      </c>
      <c r="C161" s="2">
        <f t="shared" si="13"/>
        <v>4.7318784078295914E-2</v>
      </c>
      <c r="D161" s="3">
        <f t="shared" si="14"/>
        <v>7.1082993975171482E-2</v>
      </c>
      <c r="E161" s="4">
        <f t="shared" si="15"/>
        <v>7.1082993975171487</v>
      </c>
      <c r="F161" s="4">
        <f t="shared" si="16"/>
        <v>6.5934759507289886E-2</v>
      </c>
      <c r="G161" s="4">
        <f t="shared" si="17"/>
        <v>6.5934759507289886</v>
      </c>
      <c r="H161" s="5" t="str">
        <f t="shared" si="12"/>
        <v/>
      </c>
      <c r="I161" s="6">
        <v>10.7</v>
      </c>
    </row>
    <row r="162" spans="1:9" x14ac:dyDescent="0.2">
      <c r="A162" s="1">
        <v>40329</v>
      </c>
      <c r="B162">
        <v>36.630000000000003</v>
      </c>
      <c r="C162" s="2">
        <f t="shared" si="13"/>
        <v>4.3615482782584911E-2</v>
      </c>
      <c r="D162" s="3">
        <f t="shared" si="14"/>
        <v>6.9748630162569852E-2</v>
      </c>
      <c r="E162" s="4">
        <f t="shared" si="15"/>
        <v>6.9748630162569851</v>
      </c>
      <c r="F162" s="4">
        <f t="shared" si="16"/>
        <v>6.5002312168187318E-2</v>
      </c>
      <c r="G162" s="4">
        <f t="shared" si="17"/>
        <v>6.5002312168187322</v>
      </c>
      <c r="H162" s="5" t="str">
        <f t="shared" si="12"/>
        <v/>
      </c>
      <c r="I162" s="6">
        <v>12.5</v>
      </c>
    </row>
    <row r="163" spans="1:9" x14ac:dyDescent="0.2">
      <c r="A163" s="1">
        <v>40359</v>
      </c>
      <c r="B163">
        <v>45.49</v>
      </c>
      <c r="C163" s="2">
        <f t="shared" si="13"/>
        <v>9.4079018165410283E-2</v>
      </c>
      <c r="D163" s="3">
        <f t="shared" si="14"/>
        <v>6.323889447073433E-2</v>
      </c>
      <c r="E163" s="4">
        <f t="shared" si="15"/>
        <v>6.3238894470734328</v>
      </c>
      <c r="F163" s="4">
        <f t="shared" si="16"/>
        <v>6.750571167537478E-2</v>
      </c>
      <c r="G163" s="4">
        <f t="shared" si="17"/>
        <v>6.750571167537478</v>
      </c>
      <c r="H163" s="5" t="str">
        <f t="shared" si="12"/>
        <v/>
      </c>
      <c r="I163" s="6">
        <v>17.8</v>
      </c>
    </row>
    <row r="164" spans="1:9" x14ac:dyDescent="0.2">
      <c r="A164" s="1">
        <v>40389</v>
      </c>
      <c r="B164">
        <v>40.659999999999997</v>
      </c>
      <c r="C164" s="2">
        <f t="shared" si="13"/>
        <v>-4.8748562527935461E-2</v>
      </c>
      <c r="D164" s="3">
        <f t="shared" si="14"/>
        <v>6.729721125994334E-2</v>
      </c>
      <c r="E164" s="4">
        <f t="shared" si="15"/>
        <v>6.7297211259943337</v>
      </c>
      <c r="F164" s="4">
        <f t="shared" si="16"/>
        <v>6.9860810283026667E-2</v>
      </c>
      <c r="G164" s="4">
        <f t="shared" si="17"/>
        <v>6.9860810283026664</v>
      </c>
      <c r="H164" s="5" t="str">
        <f t="shared" si="12"/>
        <v/>
      </c>
      <c r="I164" s="6">
        <v>20.05</v>
      </c>
    </row>
    <row r="165" spans="1:9" x14ac:dyDescent="0.2">
      <c r="A165" s="1">
        <v>40421</v>
      </c>
      <c r="B165">
        <v>41.83</v>
      </c>
      <c r="C165" s="2">
        <f t="shared" si="13"/>
        <v>1.2320490278610478E-2</v>
      </c>
      <c r="D165" s="3">
        <f t="shared" si="14"/>
        <v>6.3822932189620873E-2</v>
      </c>
      <c r="E165" s="4">
        <f t="shared" si="15"/>
        <v>6.3822932189620873</v>
      </c>
      <c r="F165" s="4">
        <f t="shared" si="16"/>
        <v>6.5464232922496188E-2</v>
      </c>
      <c r="G165" s="4">
        <f t="shared" si="17"/>
        <v>6.5464232922496191</v>
      </c>
      <c r="H165" s="5" t="str">
        <f t="shared" si="12"/>
        <v/>
      </c>
      <c r="I165" s="6">
        <v>17.399999999999999</v>
      </c>
    </row>
    <row r="166" spans="1:9" x14ac:dyDescent="0.2">
      <c r="A166" s="1">
        <v>40451</v>
      </c>
      <c r="B166">
        <v>47.32</v>
      </c>
      <c r="C166" s="2">
        <f t="shared" si="13"/>
        <v>5.3556871375262563E-2</v>
      </c>
      <c r="D166" s="3">
        <f t="shared" si="14"/>
        <v>4.8908679377070115E-2</v>
      </c>
      <c r="E166" s="4">
        <f t="shared" si="15"/>
        <v>4.8908679377070117</v>
      </c>
      <c r="F166" s="4">
        <f t="shared" si="16"/>
        <v>6.4685920875523009E-2</v>
      </c>
      <c r="G166" s="4">
        <f t="shared" si="17"/>
        <v>6.4685920875523006</v>
      </c>
      <c r="H166" s="5" t="str">
        <f t="shared" si="12"/>
        <v/>
      </c>
      <c r="I166" s="6">
        <v>15.3</v>
      </c>
    </row>
    <row r="167" spans="1:9" x14ac:dyDescent="0.2">
      <c r="A167" s="1">
        <v>40480</v>
      </c>
      <c r="B167">
        <v>47.61</v>
      </c>
      <c r="C167" s="2">
        <f t="shared" si="13"/>
        <v>2.6534455186178487E-3</v>
      </c>
      <c r="D167" s="3">
        <f t="shared" si="14"/>
        <v>4.5468366505307181E-2</v>
      </c>
      <c r="E167" s="4">
        <f t="shared" si="15"/>
        <v>4.5468366505307181</v>
      </c>
      <c r="F167" s="4">
        <f t="shared" si="16"/>
        <v>6.0789121338885685E-2</v>
      </c>
      <c r="G167" s="4">
        <f t="shared" si="17"/>
        <v>6.0789121338885685</v>
      </c>
      <c r="H167" s="5">
        <f t="shared" si="12"/>
        <v>20</v>
      </c>
      <c r="I167" s="6">
        <v>11.75</v>
      </c>
    </row>
    <row r="168" spans="1:9" x14ac:dyDescent="0.2">
      <c r="A168" s="1">
        <v>40512</v>
      </c>
      <c r="B168">
        <v>54.2</v>
      </c>
      <c r="C168" s="2">
        <f t="shared" si="13"/>
        <v>5.6301105063876339E-2</v>
      </c>
      <c r="D168" s="3">
        <f t="shared" si="14"/>
        <v>4.6184183049785825E-2</v>
      </c>
      <c r="E168" s="4">
        <f t="shared" si="15"/>
        <v>4.6184183049785821</v>
      </c>
      <c r="F168" s="4">
        <f t="shared" si="16"/>
        <v>6.0856529383747859E-2</v>
      </c>
      <c r="G168" s="4">
        <f t="shared" si="17"/>
        <v>6.0856529383747855</v>
      </c>
      <c r="H168" s="5">
        <f t="shared" si="12"/>
        <v>20</v>
      </c>
      <c r="I168" s="6">
        <v>6.55</v>
      </c>
    </row>
    <row r="169" spans="1:9" x14ac:dyDescent="0.2">
      <c r="A169" s="1">
        <v>40543</v>
      </c>
      <c r="B169">
        <v>61.07</v>
      </c>
      <c r="C169" s="2">
        <f t="shared" si="13"/>
        <v>5.1828633457478644E-2</v>
      </c>
      <c r="D169" s="3">
        <f t="shared" si="14"/>
        <v>4.6673473449206367E-2</v>
      </c>
      <c r="E169" s="4">
        <f t="shared" si="15"/>
        <v>4.6673473449206364</v>
      </c>
      <c r="F169" s="4">
        <f t="shared" si="16"/>
        <v>5.2139260984732663E-2</v>
      </c>
      <c r="G169" s="4">
        <f t="shared" si="17"/>
        <v>5.2139260984732667</v>
      </c>
      <c r="H169" s="5">
        <f t="shared" si="12"/>
        <v>20</v>
      </c>
      <c r="I169" s="6">
        <v>1.2</v>
      </c>
    </row>
    <row r="170" spans="1:9" x14ac:dyDescent="0.2">
      <c r="A170" s="1">
        <v>40574</v>
      </c>
      <c r="B170">
        <v>52.66</v>
      </c>
      <c r="C170" s="2">
        <f t="shared" si="13"/>
        <v>-6.4347065225816305E-2</v>
      </c>
      <c r="D170" s="3">
        <f t="shared" si="14"/>
        <v>4.970403813454792E-2</v>
      </c>
      <c r="E170" s="4">
        <f t="shared" si="15"/>
        <v>4.9704038134547917</v>
      </c>
      <c r="F170" s="4">
        <f t="shared" si="16"/>
        <v>5.6463889380069535E-2</v>
      </c>
      <c r="G170" s="4">
        <f t="shared" si="17"/>
        <v>5.6463889380069539</v>
      </c>
      <c r="H170" s="5">
        <f t="shared" si="12"/>
        <v>20</v>
      </c>
      <c r="I170" s="6">
        <v>5.0999999999999996</v>
      </c>
    </row>
    <row r="171" spans="1:9" x14ac:dyDescent="0.2">
      <c r="A171" s="1">
        <v>40602</v>
      </c>
      <c r="B171">
        <v>54.73</v>
      </c>
      <c r="C171" s="2">
        <f t="shared" si="13"/>
        <v>1.674459337245569E-2</v>
      </c>
      <c r="D171" s="3">
        <f t="shared" si="14"/>
        <v>4.2670628034756131E-2</v>
      </c>
      <c r="E171" s="4">
        <f t="shared" si="15"/>
        <v>4.2670628034756133</v>
      </c>
      <c r="F171" s="4">
        <f t="shared" si="16"/>
        <v>5.479012064210613E-2</v>
      </c>
      <c r="G171" s="4">
        <f t="shared" si="17"/>
        <v>5.4790120642106128</v>
      </c>
      <c r="H171" s="5">
        <f t="shared" si="12"/>
        <v>20</v>
      </c>
      <c r="I171" s="6">
        <v>7.5</v>
      </c>
    </row>
    <row r="172" spans="1:9" x14ac:dyDescent="0.2">
      <c r="A172" s="1">
        <v>40633</v>
      </c>
      <c r="B172">
        <v>64.06</v>
      </c>
      <c r="C172" s="2">
        <f t="shared" si="13"/>
        <v>6.8361486185297957E-2</v>
      </c>
      <c r="D172" s="3">
        <f t="shared" si="14"/>
        <v>4.6423945448040412E-2</v>
      </c>
      <c r="E172" s="4">
        <f t="shared" si="15"/>
        <v>4.6423945448040413</v>
      </c>
      <c r="F172" s="4">
        <f t="shared" si="16"/>
        <v>4.6965012853348635E-2</v>
      </c>
      <c r="G172" s="4">
        <f t="shared" si="17"/>
        <v>4.6965012853348638</v>
      </c>
      <c r="H172" s="5">
        <f t="shared" si="12"/>
        <v>20</v>
      </c>
      <c r="I172" s="6">
        <v>8.0500000000000007</v>
      </c>
    </row>
    <row r="173" spans="1:9" x14ac:dyDescent="0.2">
      <c r="A173" s="1">
        <v>40662</v>
      </c>
      <c r="B173">
        <v>57.89</v>
      </c>
      <c r="C173" s="2">
        <f t="shared" si="13"/>
        <v>-4.3983384760999479E-2</v>
      </c>
      <c r="D173" s="3">
        <f t="shared" si="14"/>
        <v>5.1310490732180823E-2</v>
      </c>
      <c r="E173" s="4">
        <f t="shared" si="15"/>
        <v>5.1310490732180822</v>
      </c>
      <c r="F173" s="4">
        <f t="shared" si="16"/>
        <v>4.9010816089081172E-2</v>
      </c>
      <c r="G173" s="4">
        <f t="shared" si="17"/>
        <v>4.9010816089081173</v>
      </c>
      <c r="H173" s="5" t="str">
        <f t="shared" si="12"/>
        <v/>
      </c>
      <c r="I173" s="6">
        <v>14.15</v>
      </c>
    </row>
    <row r="174" spans="1:9" x14ac:dyDescent="0.2">
      <c r="A174" s="1">
        <v>40694</v>
      </c>
      <c r="B174">
        <v>58.34</v>
      </c>
      <c r="C174" s="2">
        <f t="shared" si="13"/>
        <v>3.3628752189103803E-3</v>
      </c>
      <c r="D174" s="3">
        <f t="shared" si="14"/>
        <v>5.1288477181125579E-2</v>
      </c>
      <c r="E174" s="4">
        <f t="shared" si="15"/>
        <v>5.1288477181125582</v>
      </c>
      <c r="F174" s="4">
        <f t="shared" si="16"/>
        <v>4.8654757459270899E-2</v>
      </c>
      <c r="G174" s="4">
        <f t="shared" si="17"/>
        <v>4.8654757459270899</v>
      </c>
      <c r="H174" s="5" t="str">
        <f t="shared" si="12"/>
        <v/>
      </c>
      <c r="I174" s="6">
        <v>14.4</v>
      </c>
    </row>
    <row r="175" spans="1:9" x14ac:dyDescent="0.2">
      <c r="A175" s="1">
        <v>40724</v>
      </c>
      <c r="B175">
        <v>57.29</v>
      </c>
      <c r="C175" s="2">
        <f t="shared" si="13"/>
        <v>-7.8876025361013652E-3</v>
      </c>
      <c r="D175" s="3">
        <f t="shared" si="14"/>
        <v>4.7794099326751403E-2</v>
      </c>
      <c r="E175" s="4">
        <f t="shared" si="15"/>
        <v>4.77940993267514</v>
      </c>
      <c r="F175" s="4">
        <f t="shared" si="16"/>
        <v>4.8571646767672519E-2</v>
      </c>
      <c r="G175" s="4">
        <f t="shared" si="17"/>
        <v>4.8571646767672521</v>
      </c>
      <c r="H175" s="5" t="str">
        <f t="shared" si="12"/>
        <v/>
      </c>
      <c r="I175" s="6">
        <v>15.85</v>
      </c>
    </row>
    <row r="176" spans="1:9" x14ac:dyDescent="0.2">
      <c r="A176" s="1">
        <v>40753</v>
      </c>
      <c r="B176">
        <v>52.23</v>
      </c>
      <c r="C176" s="2">
        <f t="shared" si="13"/>
        <v>-4.0158796412618929E-2</v>
      </c>
      <c r="D176" s="3">
        <f t="shared" si="14"/>
        <v>4.4826008291526741E-2</v>
      </c>
      <c r="E176" s="4">
        <f t="shared" si="15"/>
        <v>4.4826008291526742</v>
      </c>
      <c r="F176" s="4">
        <f t="shared" si="16"/>
        <v>4.4438783924407921E-2</v>
      </c>
      <c r="G176" s="4">
        <f t="shared" si="17"/>
        <v>4.4438783924407925</v>
      </c>
      <c r="H176" s="5" t="str">
        <f t="shared" si="12"/>
        <v/>
      </c>
      <c r="I176" s="6">
        <v>17.149999999999999</v>
      </c>
    </row>
    <row r="177" spans="1:9" x14ac:dyDescent="0.2">
      <c r="A177" s="1">
        <v>40786</v>
      </c>
      <c r="B177">
        <v>68.06</v>
      </c>
      <c r="C177" s="2">
        <f t="shared" si="13"/>
        <v>0.114971918922797</v>
      </c>
      <c r="D177" s="3">
        <f t="shared" si="14"/>
        <v>5.7763601839220233E-2</v>
      </c>
      <c r="E177" s="4">
        <f t="shared" si="15"/>
        <v>5.7763601839220229</v>
      </c>
      <c r="F177" s="4">
        <f t="shared" si="16"/>
        <v>5.0799065278374127E-2</v>
      </c>
      <c r="G177" s="4">
        <f t="shared" si="17"/>
        <v>5.0799065278374123</v>
      </c>
      <c r="H177" s="5" t="str">
        <f t="shared" si="12"/>
        <v/>
      </c>
      <c r="I177" s="6">
        <v>17.600000000000001</v>
      </c>
    </row>
    <row r="178" spans="1:9" x14ac:dyDescent="0.2">
      <c r="A178" s="1">
        <v>40816</v>
      </c>
      <c r="B178">
        <v>66.5</v>
      </c>
      <c r="C178" s="2">
        <f t="shared" si="13"/>
        <v>-1.0070299456686032E-2</v>
      </c>
      <c r="D178" s="3">
        <f t="shared" si="14"/>
        <v>5.8582814065038964E-2</v>
      </c>
      <c r="E178" s="4">
        <f t="shared" si="15"/>
        <v>5.8582814065038962</v>
      </c>
      <c r="F178" s="4">
        <f t="shared" si="16"/>
        <v>5.1355187938230434E-2</v>
      </c>
      <c r="G178" s="4">
        <f t="shared" si="17"/>
        <v>5.1355187938230431</v>
      </c>
      <c r="H178" s="5" t="str">
        <f t="shared" si="12"/>
        <v/>
      </c>
      <c r="I178" s="6">
        <v>16.850000000000001</v>
      </c>
    </row>
    <row r="179" spans="1:9" x14ac:dyDescent="0.2">
      <c r="A179" s="1">
        <v>40847</v>
      </c>
      <c r="B179">
        <v>66.790000000000006</v>
      </c>
      <c r="C179" s="2">
        <f t="shared" si="13"/>
        <v>1.889798161629779E-3</v>
      </c>
      <c r="D179" s="3">
        <f t="shared" si="14"/>
        <v>5.3068173788129384E-2</v>
      </c>
      <c r="E179" s="4">
        <f t="shared" si="15"/>
        <v>5.306817378812938</v>
      </c>
      <c r="F179" s="4">
        <f t="shared" si="16"/>
        <v>5.0148537466898256E-2</v>
      </c>
      <c r="G179" s="4">
        <f t="shared" si="17"/>
        <v>5.014853746689826</v>
      </c>
      <c r="H179" s="5">
        <f t="shared" si="12"/>
        <v>20</v>
      </c>
      <c r="I179" s="6">
        <v>13.975</v>
      </c>
    </row>
    <row r="180" spans="1:9" x14ac:dyDescent="0.2">
      <c r="A180" s="1">
        <v>40877</v>
      </c>
      <c r="B180">
        <v>60.08</v>
      </c>
      <c r="C180" s="2">
        <f t="shared" si="13"/>
        <v>-4.5981519468622417E-2</v>
      </c>
      <c r="D180" s="3">
        <f t="shared" si="14"/>
        <v>5.3364977986098149E-2</v>
      </c>
      <c r="E180" s="4">
        <f t="shared" si="15"/>
        <v>5.3364977986098152</v>
      </c>
      <c r="F180" s="4">
        <f t="shared" si="16"/>
        <v>5.2617859670539127E-2</v>
      </c>
      <c r="G180" s="4">
        <f t="shared" si="17"/>
        <v>5.2617859670539131</v>
      </c>
      <c r="H180" s="5">
        <f t="shared" si="12"/>
        <v>20</v>
      </c>
      <c r="I180" s="6">
        <v>10.45</v>
      </c>
    </row>
    <row r="181" spans="1:9" x14ac:dyDescent="0.2">
      <c r="A181" s="1">
        <v>40907</v>
      </c>
      <c r="B181">
        <v>54.31</v>
      </c>
      <c r="C181" s="2">
        <f t="shared" si="13"/>
        <v>-4.3850121203484381E-2</v>
      </c>
      <c r="D181" s="3">
        <f t="shared" si="14"/>
        <v>5.6121218305776134E-2</v>
      </c>
      <c r="E181" s="4">
        <f t="shared" si="15"/>
        <v>5.612121830577613</v>
      </c>
      <c r="F181" s="4">
        <f t="shared" si="16"/>
        <v>5.2250848916433189E-2</v>
      </c>
      <c r="G181" s="4">
        <f t="shared" si="17"/>
        <v>5.225084891643319</v>
      </c>
      <c r="H181" s="5">
        <f t="shared" si="12"/>
        <v>20</v>
      </c>
      <c r="I181" s="6">
        <v>6.85</v>
      </c>
    </row>
    <row r="182" spans="1:9" x14ac:dyDescent="0.2">
      <c r="A182" s="1">
        <v>40939</v>
      </c>
      <c r="B182">
        <v>56.25</v>
      </c>
      <c r="C182" s="2">
        <f t="shared" si="13"/>
        <v>1.5242723990772521E-2</v>
      </c>
      <c r="D182" s="3">
        <f t="shared" si="14"/>
        <v>5.6563657356508167E-2</v>
      </c>
      <c r="E182" s="4">
        <f t="shared" si="15"/>
        <v>5.6563657356508168</v>
      </c>
      <c r="F182" s="4">
        <f t="shared" si="16"/>
        <v>5.0174645208728212E-2</v>
      </c>
      <c r="G182" s="4">
        <f t="shared" si="17"/>
        <v>5.0174645208728208</v>
      </c>
      <c r="H182" s="5">
        <f t="shared" si="12"/>
        <v>20</v>
      </c>
      <c r="I182" s="6">
        <v>6.6</v>
      </c>
    </row>
    <row r="183" spans="1:9" x14ac:dyDescent="0.2">
      <c r="A183" s="1">
        <v>40968</v>
      </c>
      <c r="B183">
        <v>59.38</v>
      </c>
      <c r="C183" s="2">
        <f t="shared" si="13"/>
        <v>2.3517666476625714E-2</v>
      </c>
      <c r="D183" s="3">
        <f t="shared" si="14"/>
        <v>5.4317807204480692E-2</v>
      </c>
      <c r="E183" s="4">
        <f t="shared" si="15"/>
        <v>5.431780720448069</v>
      </c>
      <c r="F183" s="4">
        <f t="shared" si="16"/>
        <v>4.7002895965761078E-2</v>
      </c>
      <c r="G183" s="4">
        <f t="shared" si="17"/>
        <v>4.7002895965761082</v>
      </c>
      <c r="H183" s="5">
        <f t="shared" si="12"/>
        <v>20</v>
      </c>
      <c r="I183" s="6">
        <v>4.6500000000000004</v>
      </c>
    </row>
    <row r="184" spans="1:9" x14ac:dyDescent="0.2">
      <c r="A184" s="1">
        <v>40998</v>
      </c>
      <c r="B184">
        <v>61.5</v>
      </c>
      <c r="C184" s="2">
        <f t="shared" si="13"/>
        <v>1.5234922515390848E-2</v>
      </c>
      <c r="D184" s="3">
        <f t="shared" si="14"/>
        <v>2.8527345454994531E-2</v>
      </c>
      <c r="E184" s="4">
        <f t="shared" si="15"/>
        <v>2.852734545499453</v>
      </c>
      <c r="F184" s="4">
        <f t="shared" si="16"/>
        <v>4.6970671048849139E-2</v>
      </c>
      <c r="G184" s="4">
        <f t="shared" si="17"/>
        <v>4.6970671048849137</v>
      </c>
      <c r="H184" s="5">
        <f t="shared" si="12"/>
        <v>20</v>
      </c>
      <c r="I184" s="6">
        <v>9.6999999999999993</v>
      </c>
    </row>
    <row r="185" spans="1:9" x14ac:dyDescent="0.2">
      <c r="A185" s="1">
        <v>41029</v>
      </c>
      <c r="B185">
        <v>57.87</v>
      </c>
      <c r="C185" s="2">
        <f t="shared" si="13"/>
        <v>-2.6421633411869812E-2</v>
      </c>
      <c r="D185" s="3">
        <f t="shared" si="14"/>
        <v>2.9540128086711314E-2</v>
      </c>
      <c r="E185" s="4">
        <f t="shared" si="15"/>
        <v>2.9540128086711315</v>
      </c>
      <c r="F185" s="4">
        <f t="shared" si="16"/>
        <v>4.3346709767896278E-2</v>
      </c>
      <c r="G185" s="4">
        <f t="shared" si="17"/>
        <v>4.3346709767896279</v>
      </c>
      <c r="H185" s="5" t="str">
        <f t="shared" si="12"/>
        <v/>
      </c>
      <c r="I185" s="6">
        <v>9.1</v>
      </c>
    </row>
    <row r="186" spans="1:9" x14ac:dyDescent="0.2">
      <c r="A186" s="1">
        <v>41060</v>
      </c>
      <c r="B186">
        <v>53.98</v>
      </c>
      <c r="C186" s="2">
        <f t="shared" si="13"/>
        <v>-3.0220602143049145E-2</v>
      </c>
      <c r="D186" s="3">
        <f t="shared" si="14"/>
        <v>3.0122776410521405E-2</v>
      </c>
      <c r="E186" s="4">
        <f t="shared" si="15"/>
        <v>3.0122776410521404</v>
      </c>
      <c r="F186" s="4">
        <f t="shared" si="16"/>
        <v>4.2431188731058778E-2</v>
      </c>
      <c r="G186" s="4">
        <f t="shared" si="17"/>
        <v>4.2431188731058782</v>
      </c>
      <c r="H186" s="5" t="str">
        <f t="shared" si="12"/>
        <v/>
      </c>
      <c r="I186" s="6">
        <v>13.95</v>
      </c>
    </row>
    <row r="187" spans="1:9" x14ac:dyDescent="0.2">
      <c r="A187" s="1">
        <v>41089</v>
      </c>
      <c r="B187">
        <v>55.57</v>
      </c>
      <c r="C187" s="2">
        <f t="shared" si="13"/>
        <v>1.2607516564881396E-2</v>
      </c>
      <c r="D187" s="3">
        <f t="shared" si="14"/>
        <v>2.7527630992579249E-2</v>
      </c>
      <c r="E187" s="4">
        <f t="shared" si="15"/>
        <v>2.7527630992579248</v>
      </c>
      <c r="F187" s="4">
        <f t="shared" si="16"/>
        <v>4.2611745762774746E-2</v>
      </c>
      <c r="G187" s="4">
        <f t="shared" si="17"/>
        <v>4.2611745762774742</v>
      </c>
      <c r="H187" s="5" t="str">
        <f t="shared" si="12"/>
        <v/>
      </c>
      <c r="I187" s="6">
        <v>15.5</v>
      </c>
    </row>
    <row r="188" spans="1:9" x14ac:dyDescent="0.2">
      <c r="A188" s="1">
        <v>41121</v>
      </c>
      <c r="B188">
        <v>54.69</v>
      </c>
      <c r="C188" s="2">
        <f t="shared" si="13"/>
        <v>-6.9324734107404666E-3</v>
      </c>
      <c r="D188" s="3">
        <f t="shared" si="14"/>
        <v>2.1735571352701495E-2</v>
      </c>
      <c r="E188" s="4">
        <f t="shared" si="15"/>
        <v>2.1735571352701495</v>
      </c>
      <c r="F188" s="4">
        <f t="shared" si="16"/>
        <v>4.2600870084240586E-2</v>
      </c>
      <c r="G188" s="4">
        <f t="shared" si="17"/>
        <v>4.2600870084240583</v>
      </c>
      <c r="H188" s="5" t="str">
        <f t="shared" si="12"/>
        <v/>
      </c>
      <c r="I188" s="6">
        <v>17.25</v>
      </c>
    </row>
    <row r="189" spans="1:9" x14ac:dyDescent="0.2">
      <c r="A189" s="1">
        <v>41152</v>
      </c>
      <c r="B189">
        <v>58.91</v>
      </c>
      <c r="C189" s="2">
        <f t="shared" si="13"/>
        <v>3.2281099361354586E-2</v>
      </c>
      <c r="D189" s="3">
        <f t="shared" si="14"/>
        <v>2.4454466457784967E-2</v>
      </c>
      <c r="E189" s="4">
        <f t="shared" si="15"/>
        <v>2.4454466457784969</v>
      </c>
      <c r="F189" s="4">
        <f t="shared" si="16"/>
        <v>4.186136823760736E-2</v>
      </c>
      <c r="G189" s="4">
        <f t="shared" si="17"/>
        <v>4.1861368237607364</v>
      </c>
      <c r="H189" s="5" t="str">
        <f t="shared" si="12"/>
        <v/>
      </c>
      <c r="I189" s="6">
        <v>18.899999999999999</v>
      </c>
    </row>
    <row r="190" spans="1:9" x14ac:dyDescent="0.2">
      <c r="A190" s="1">
        <v>41180</v>
      </c>
      <c r="B190">
        <v>62.07</v>
      </c>
      <c r="C190" s="2">
        <f t="shared" si="13"/>
        <v>2.2692722649403765E-2</v>
      </c>
      <c r="D190" s="3">
        <f t="shared" si="14"/>
        <v>2.4340080190054462E-2</v>
      </c>
      <c r="E190" s="4">
        <f t="shared" si="15"/>
        <v>2.4340080190054461</v>
      </c>
      <c r="F190" s="4">
        <f t="shared" si="16"/>
        <v>2.6476286833664691E-2</v>
      </c>
      <c r="G190" s="4">
        <f t="shared" si="17"/>
        <v>2.6476286833664693</v>
      </c>
      <c r="H190" s="5" t="str">
        <f t="shared" si="12"/>
        <v/>
      </c>
      <c r="I190" s="6">
        <v>15.15</v>
      </c>
    </row>
    <row r="191" spans="1:9" x14ac:dyDescent="0.2">
      <c r="A191" s="1">
        <v>41213</v>
      </c>
      <c r="B191">
        <v>66.34</v>
      </c>
      <c r="C191" s="2">
        <f t="shared" si="13"/>
        <v>2.8893721798066492E-2</v>
      </c>
      <c r="D191" s="3">
        <f t="shared" si="14"/>
        <v>2.5998843118093019E-2</v>
      </c>
      <c r="E191" s="4">
        <f t="shared" si="15"/>
        <v>2.5998843118093018</v>
      </c>
      <c r="F191" s="4">
        <f t="shared" si="16"/>
        <v>2.7791510854940398E-2</v>
      </c>
      <c r="G191" s="4">
        <f t="shared" si="17"/>
        <v>2.77915108549404</v>
      </c>
      <c r="H191" s="5">
        <f t="shared" si="12"/>
        <v>20</v>
      </c>
      <c r="I191" s="6">
        <v>11.1</v>
      </c>
    </row>
    <row r="192" spans="1:9" x14ac:dyDescent="0.2">
      <c r="A192" s="1">
        <v>41243</v>
      </c>
      <c r="B192">
        <v>67.66</v>
      </c>
      <c r="C192" s="2">
        <f t="shared" si="13"/>
        <v>8.5565262684982012E-3</v>
      </c>
      <c r="D192" s="3">
        <f t="shared" si="14"/>
        <v>2.2087593096117544E-2</v>
      </c>
      <c r="E192" s="4">
        <f t="shared" si="15"/>
        <v>2.2087593096117542</v>
      </c>
      <c r="F192" s="4">
        <f t="shared" si="16"/>
        <v>2.7892223914185617E-2</v>
      </c>
      <c r="G192" s="4">
        <f t="shared" si="17"/>
        <v>2.7892223914185617</v>
      </c>
      <c r="H192" s="5">
        <f t="shared" si="12"/>
        <v>20</v>
      </c>
      <c r="I192" s="6">
        <v>7.8</v>
      </c>
    </row>
    <row r="193" spans="1:9" x14ac:dyDescent="0.2">
      <c r="A193" s="1">
        <v>41274</v>
      </c>
      <c r="B193">
        <v>64.510000000000005</v>
      </c>
      <c r="C193" s="2">
        <f t="shared" si="13"/>
        <v>-2.0704951557912011E-2</v>
      </c>
      <c r="D193" s="3">
        <f t="shared" si="14"/>
        <v>1.934382014707673E-2</v>
      </c>
      <c r="E193" s="4">
        <f t="shared" si="15"/>
        <v>1.9343820147076731</v>
      </c>
      <c r="F193" s="4">
        <f t="shared" si="16"/>
        <v>2.5131496783678261E-2</v>
      </c>
      <c r="G193" s="4">
        <f t="shared" si="17"/>
        <v>2.5131496783678262</v>
      </c>
      <c r="H193" s="5">
        <f t="shared" si="12"/>
        <v>20</v>
      </c>
      <c r="I193" s="6">
        <v>5.8</v>
      </c>
    </row>
    <row r="194" spans="1:9" x14ac:dyDescent="0.2">
      <c r="A194" s="1">
        <v>41305</v>
      </c>
      <c r="B194">
        <v>64.94</v>
      </c>
      <c r="C194" s="2">
        <f t="shared" si="13"/>
        <v>2.8852423959328361E-3</v>
      </c>
      <c r="D194" s="3">
        <f t="shared" si="14"/>
        <v>1.956168498805879E-2</v>
      </c>
      <c r="E194" s="4">
        <f t="shared" si="15"/>
        <v>1.956168498805879</v>
      </c>
      <c r="F194" s="4">
        <f t="shared" si="16"/>
        <v>2.0965110135390746E-2</v>
      </c>
      <c r="G194" s="4">
        <f t="shared" si="17"/>
        <v>2.0965110135390748</v>
      </c>
      <c r="H194" s="5">
        <f t="shared" si="12"/>
        <v>20</v>
      </c>
      <c r="I194" s="6">
        <v>4.25</v>
      </c>
    </row>
    <row r="195" spans="1:9" x14ac:dyDescent="0.2">
      <c r="A195" s="1">
        <v>41333</v>
      </c>
      <c r="B195">
        <v>67.33</v>
      </c>
      <c r="C195" s="2">
        <f t="shared" si="13"/>
        <v>1.5696330177962733E-2</v>
      </c>
      <c r="D195" s="3">
        <f t="shared" si="14"/>
        <v>1.818239501929832E-2</v>
      </c>
      <c r="E195" s="4">
        <f t="shared" si="15"/>
        <v>1.8182395019298321</v>
      </c>
      <c r="F195" s="4">
        <f t="shared" si="16"/>
        <v>2.0982196437146178E-2</v>
      </c>
      <c r="G195" s="4">
        <f t="shared" si="17"/>
        <v>2.0982196437146179</v>
      </c>
      <c r="H195" s="5">
        <f t="shared" ref="H195:H258" si="18">IF(AND(MONTH(A195)&lt;10,MONTH(A195)&gt;3),"",$K$3)</f>
        <v>20</v>
      </c>
      <c r="I195" s="6">
        <v>3.95</v>
      </c>
    </row>
    <row r="196" spans="1:9" x14ac:dyDescent="0.2">
      <c r="A196" s="1">
        <v>41362</v>
      </c>
      <c r="B196">
        <v>67.75</v>
      </c>
      <c r="C196" s="2">
        <f t="shared" ref="C196:C259" si="19">LOG(B196/B195)</f>
        <v>2.7006850784979516E-3</v>
      </c>
      <c r="D196" s="3">
        <f t="shared" si="14"/>
        <v>1.6263464448315345E-2</v>
      </c>
      <c r="E196" s="4">
        <f t="shared" si="15"/>
        <v>1.6263464448315346</v>
      </c>
      <c r="F196" s="4">
        <f t="shared" si="16"/>
        <v>2.0318277877585274E-2</v>
      </c>
      <c r="G196" s="4">
        <f t="shared" si="17"/>
        <v>2.0318277877585276</v>
      </c>
      <c r="H196" s="5">
        <f t="shared" si="18"/>
        <v>20</v>
      </c>
      <c r="I196" s="6">
        <v>4.05</v>
      </c>
    </row>
    <row r="197" spans="1:9" x14ac:dyDescent="0.2">
      <c r="A197" s="1">
        <v>41394</v>
      </c>
      <c r="B197">
        <v>63.93</v>
      </c>
      <c r="C197" s="2">
        <f t="shared" si="19"/>
        <v>-2.5204595112578953E-2</v>
      </c>
      <c r="D197" s="3">
        <f t="shared" si="14"/>
        <v>1.9194318974876553E-2</v>
      </c>
      <c r="E197" s="4">
        <f t="shared" si="15"/>
        <v>1.9194318974876552</v>
      </c>
      <c r="F197" s="4">
        <f t="shared" si="16"/>
        <v>2.1578652515219031E-2</v>
      </c>
      <c r="G197" s="4">
        <f t="shared" si="17"/>
        <v>2.157865251521903</v>
      </c>
      <c r="H197" s="5" t="str">
        <f t="shared" si="18"/>
        <v/>
      </c>
      <c r="I197" s="6">
        <v>9.1</v>
      </c>
    </row>
    <row r="198" spans="1:9" x14ac:dyDescent="0.2">
      <c r="A198" s="1">
        <v>41425</v>
      </c>
      <c r="B198">
        <v>65.13</v>
      </c>
      <c r="C198" s="2">
        <f t="shared" si="19"/>
        <v>8.0763737402179993E-3</v>
      </c>
      <c r="D198" s="3">
        <f t="shared" si="14"/>
        <v>1.5573865161934982E-2</v>
      </c>
      <c r="E198" s="4">
        <f t="shared" si="15"/>
        <v>1.5573865161934981</v>
      </c>
      <c r="F198" s="4">
        <f t="shared" si="16"/>
        <v>1.9945583887740179E-2</v>
      </c>
      <c r="G198" s="4">
        <f t="shared" si="17"/>
        <v>1.9945583887740179</v>
      </c>
      <c r="H198" s="5" t="str">
        <f t="shared" si="18"/>
        <v/>
      </c>
      <c r="I198" s="6">
        <v>12.05</v>
      </c>
    </row>
    <row r="199" spans="1:9" x14ac:dyDescent="0.2">
      <c r="A199" s="1">
        <v>41453</v>
      </c>
      <c r="B199">
        <v>65.02</v>
      </c>
      <c r="C199" s="2">
        <f t="shared" si="19"/>
        <v>-7.3411301397459253E-4</v>
      </c>
      <c r="D199" s="3">
        <f t="shared" si="14"/>
        <v>1.4994692004465782E-2</v>
      </c>
      <c r="E199" s="4">
        <f t="shared" si="15"/>
        <v>1.4994692004465782</v>
      </c>
      <c r="F199" s="4">
        <f t="shared" si="16"/>
        <v>1.7227515041836797E-2</v>
      </c>
      <c r="G199" s="4">
        <f t="shared" si="17"/>
        <v>1.7227515041836796</v>
      </c>
      <c r="H199" s="5" t="str">
        <f t="shared" si="18"/>
        <v/>
      </c>
      <c r="I199" s="6">
        <v>15.75</v>
      </c>
    </row>
    <row r="200" spans="1:9" x14ac:dyDescent="0.2">
      <c r="A200" s="1">
        <v>41486</v>
      </c>
      <c r="B200">
        <v>66.27</v>
      </c>
      <c r="C200" s="2">
        <f t="shared" si="19"/>
        <v>8.2700054309894824E-3</v>
      </c>
      <c r="D200" s="3">
        <f t="shared" si="14"/>
        <v>1.2986546770343228E-2</v>
      </c>
      <c r="E200" s="4">
        <f t="shared" si="15"/>
        <v>1.2986546770343228</v>
      </c>
      <c r="F200" s="4">
        <f t="shared" si="16"/>
        <v>1.7135177214485646E-2</v>
      </c>
      <c r="G200" s="4">
        <f t="shared" si="17"/>
        <v>1.7135177214485646</v>
      </c>
      <c r="H200" s="5" t="str">
        <f t="shared" si="18"/>
        <v/>
      </c>
      <c r="I200" s="6">
        <v>21.1</v>
      </c>
    </row>
    <row r="201" spans="1:9" x14ac:dyDescent="0.2">
      <c r="A201" s="1">
        <v>41516</v>
      </c>
      <c r="B201">
        <v>65.19</v>
      </c>
      <c r="C201" s="2">
        <f t="shared" si="19"/>
        <v>-7.1359895509103908E-3</v>
      </c>
      <c r="D201" s="3">
        <f t="shared" si="14"/>
        <v>1.3376748324699662E-2</v>
      </c>
      <c r="E201" s="4">
        <f t="shared" si="15"/>
        <v>1.3376748324699661</v>
      </c>
      <c r="F201" s="4">
        <f t="shared" si="16"/>
        <v>1.714794945520616E-2</v>
      </c>
      <c r="G201" s="4">
        <f t="shared" si="17"/>
        <v>1.714794945520616</v>
      </c>
      <c r="H201" s="5" t="str">
        <f t="shared" si="18"/>
        <v/>
      </c>
      <c r="I201" s="6">
        <v>19.3</v>
      </c>
    </row>
    <row r="202" spans="1:9" x14ac:dyDescent="0.2">
      <c r="A202" s="1">
        <v>41547</v>
      </c>
      <c r="B202">
        <v>67.83</v>
      </c>
      <c r="C202" s="2">
        <f t="shared" si="19"/>
        <v>1.724083602483523E-2</v>
      </c>
      <c r="D202" s="3">
        <f t="shared" ref="D202:D265" si="20">_xlfn.STDEV.S(C196:C202)</f>
        <v>1.3683438042245354E-2</v>
      </c>
      <c r="E202" s="4">
        <f t="shared" ref="E202:E265" si="21">D202*100</f>
        <v>1.3683438042245355</v>
      </c>
      <c r="F202" s="4">
        <f t="shared" si="16"/>
        <v>1.5660165963015889E-2</v>
      </c>
      <c r="G202" s="4">
        <f t="shared" si="17"/>
        <v>1.5660165963015888</v>
      </c>
      <c r="H202" s="5" t="str">
        <f t="shared" si="18"/>
        <v/>
      </c>
      <c r="I202" s="6">
        <v>15.4</v>
      </c>
    </row>
    <row r="203" spans="1:9" x14ac:dyDescent="0.2">
      <c r="A203" s="1">
        <v>41578</v>
      </c>
      <c r="B203">
        <v>70</v>
      </c>
      <c r="C203" s="2">
        <f t="shared" si="19"/>
        <v>1.3676222949234703E-2</v>
      </c>
      <c r="D203" s="3">
        <f t="shared" si="20"/>
        <v>1.4582404558940193E-2</v>
      </c>
      <c r="E203" s="4">
        <f t="shared" si="21"/>
        <v>1.4582404558940194</v>
      </c>
      <c r="F203" s="4">
        <f t="shared" si="16"/>
        <v>1.4982363677041361E-2</v>
      </c>
      <c r="G203" s="4">
        <f t="shared" si="17"/>
        <v>1.4982363677041362</v>
      </c>
      <c r="H203" s="5">
        <f t="shared" si="18"/>
        <v>20</v>
      </c>
      <c r="I203" s="6">
        <v>10.85</v>
      </c>
    </row>
    <row r="204" spans="1:9" x14ac:dyDescent="0.2">
      <c r="A204" s="1">
        <v>41607</v>
      </c>
      <c r="B204">
        <v>71.59</v>
      </c>
      <c r="C204" s="2">
        <f t="shared" si="19"/>
        <v>9.7543224035771658E-3</v>
      </c>
      <c r="D204" s="3">
        <f t="shared" si="20"/>
        <v>8.3610610518928263E-3</v>
      </c>
      <c r="E204" s="4">
        <f t="shared" si="21"/>
        <v>0.83610610518928263</v>
      </c>
      <c r="F204" s="4">
        <f t="shared" si="16"/>
        <v>1.3164118470859755E-2</v>
      </c>
      <c r="G204" s="4">
        <f t="shared" si="17"/>
        <v>1.3164118470859754</v>
      </c>
      <c r="H204" s="5">
        <f t="shared" si="18"/>
        <v>20</v>
      </c>
      <c r="I204" s="6">
        <v>7.25</v>
      </c>
    </row>
    <row r="205" spans="1:9" x14ac:dyDescent="0.2">
      <c r="A205" s="1">
        <v>41639</v>
      </c>
      <c r="B205">
        <v>68.91</v>
      </c>
      <c r="C205" s="2">
        <f t="shared" si="19"/>
        <v>-1.6570112503145554E-2</v>
      </c>
      <c r="D205" s="3">
        <f t="shared" si="20"/>
        <v>1.216618942773004E-2</v>
      </c>
      <c r="E205" s="4">
        <f t="shared" si="21"/>
        <v>1.2166189427730041</v>
      </c>
      <c r="F205" s="4">
        <f t="shared" si="16"/>
        <v>1.4024326187941106E-2</v>
      </c>
      <c r="G205" s="4">
        <f t="shared" si="17"/>
        <v>1.4024326187941105</v>
      </c>
      <c r="H205" s="5">
        <f t="shared" si="18"/>
        <v>20</v>
      </c>
      <c r="I205" s="6">
        <v>6.85</v>
      </c>
    </row>
    <row r="206" spans="1:9" x14ac:dyDescent="0.2">
      <c r="A206" s="1">
        <v>41670</v>
      </c>
      <c r="B206">
        <v>61.12</v>
      </c>
      <c r="C206" s="2">
        <f t="shared" si="19"/>
        <v>-5.2098904347055018E-2</v>
      </c>
      <c r="D206" s="3">
        <f t="shared" si="20"/>
        <v>2.4442172124471785E-2</v>
      </c>
      <c r="E206" s="4">
        <f t="shared" si="21"/>
        <v>2.4442172124471786</v>
      </c>
      <c r="F206" s="4">
        <f t="shared" si="16"/>
        <v>1.959669637603843E-2</v>
      </c>
      <c r="G206" s="4">
        <f t="shared" si="17"/>
        <v>1.9596696376038429</v>
      </c>
      <c r="H206" s="5">
        <f t="shared" si="18"/>
        <v>20</v>
      </c>
      <c r="I206" s="6">
        <v>6.9</v>
      </c>
    </row>
    <row r="207" spans="1:9" x14ac:dyDescent="0.2">
      <c r="A207" s="1">
        <v>41698</v>
      </c>
      <c r="B207">
        <v>56.15</v>
      </c>
      <c r="C207" s="2">
        <f t="shared" si="19"/>
        <v>-3.6833584970156943E-2</v>
      </c>
      <c r="D207" s="3">
        <f t="shared" si="20"/>
        <v>2.6570770446755931E-2</v>
      </c>
      <c r="E207" s="4">
        <f t="shared" si="21"/>
        <v>2.6570770446755931</v>
      </c>
      <c r="F207" s="4">
        <f t="shared" si="16"/>
        <v>2.1779476126601891E-2</v>
      </c>
      <c r="G207" s="4">
        <f t="shared" si="17"/>
        <v>2.1779476126601893</v>
      </c>
      <c r="H207" s="5">
        <f t="shared" si="18"/>
        <v>20</v>
      </c>
      <c r="I207" s="6">
        <v>7.5</v>
      </c>
    </row>
    <row r="208" spans="1:9" x14ac:dyDescent="0.2">
      <c r="A208" s="1">
        <v>41729</v>
      </c>
      <c r="B208">
        <v>51.27</v>
      </c>
      <c r="C208" s="2">
        <f t="shared" si="19"/>
        <v>-3.9486443157077285E-2</v>
      </c>
      <c r="D208" s="3">
        <f t="shared" si="20"/>
        <v>2.8663543989363962E-2</v>
      </c>
      <c r="E208" s="4">
        <f t="shared" si="21"/>
        <v>2.8663543989363962</v>
      </c>
      <c r="F208" s="4">
        <f t="shared" ref="F208:F271" si="22">_xlfn.STDEV.S(C196:C208)</f>
        <v>2.279342333215062E-2</v>
      </c>
      <c r="G208" s="4">
        <f t="shared" ref="G208:G271" si="23">F208*100</f>
        <v>2.279342333215062</v>
      </c>
      <c r="H208" s="5">
        <f t="shared" si="18"/>
        <v>20</v>
      </c>
      <c r="I208" s="6">
        <v>9.25</v>
      </c>
    </row>
    <row r="209" spans="1:9" x14ac:dyDescent="0.2">
      <c r="A209" s="1">
        <v>41759</v>
      </c>
      <c r="B209">
        <v>46.27</v>
      </c>
      <c r="C209" s="2">
        <f t="shared" si="19"/>
        <v>-4.4563817940502189E-2</v>
      </c>
      <c r="D209" s="3">
        <f t="shared" si="20"/>
        <v>2.6553409929518199E-2</v>
      </c>
      <c r="E209" s="4">
        <f t="shared" si="21"/>
        <v>2.6553409929518197</v>
      </c>
      <c r="F209" s="4">
        <f t="shared" si="22"/>
        <v>2.4462109452629725E-2</v>
      </c>
      <c r="G209" s="4">
        <f t="shared" si="23"/>
        <v>2.4462109452629726</v>
      </c>
      <c r="H209" s="5" t="str">
        <f t="shared" si="18"/>
        <v/>
      </c>
      <c r="I209" s="6">
        <v>11.8</v>
      </c>
    </row>
    <row r="210" spans="1:9" x14ac:dyDescent="0.2">
      <c r="A210" s="1">
        <v>41789</v>
      </c>
      <c r="B210">
        <v>44.14</v>
      </c>
      <c r="C210" s="2">
        <f t="shared" si="19"/>
        <v>-2.0467170674260876E-2</v>
      </c>
      <c r="D210" s="3">
        <f t="shared" si="20"/>
        <v>2.1115804077504196E-2</v>
      </c>
      <c r="E210" s="4">
        <f t="shared" si="21"/>
        <v>2.1115804077504197</v>
      </c>
      <c r="F210" s="4">
        <f t="shared" si="22"/>
        <v>2.4295655970504069E-2</v>
      </c>
      <c r="G210" s="4">
        <f t="shared" si="23"/>
        <v>2.4295655970504071</v>
      </c>
      <c r="H210" s="5" t="str">
        <f t="shared" si="18"/>
        <v/>
      </c>
      <c r="I210" s="6">
        <v>13.9</v>
      </c>
    </row>
    <row r="211" spans="1:9" x14ac:dyDescent="0.2">
      <c r="A211" s="1">
        <v>41820</v>
      </c>
      <c r="B211">
        <v>39.6</v>
      </c>
      <c r="C211" s="2">
        <f t="shared" si="19"/>
        <v>-4.7137142900123913E-2</v>
      </c>
      <c r="D211" s="3">
        <f t="shared" si="20"/>
        <v>1.3443645463190238E-2</v>
      </c>
      <c r="E211" s="4">
        <f t="shared" si="21"/>
        <v>1.3443645463190239</v>
      </c>
      <c r="F211" s="4">
        <f t="shared" si="22"/>
        <v>2.5230627020814061E-2</v>
      </c>
      <c r="G211" s="4">
        <f t="shared" si="23"/>
        <v>2.5230627020814063</v>
      </c>
      <c r="H211" s="5" t="str">
        <f t="shared" si="18"/>
        <v/>
      </c>
      <c r="I211" s="6">
        <v>17.3</v>
      </c>
    </row>
    <row r="212" spans="1:9" x14ac:dyDescent="0.2">
      <c r="A212" s="1">
        <v>41851</v>
      </c>
      <c r="B212">
        <v>41.51</v>
      </c>
      <c r="C212" s="2">
        <f t="shared" si="19"/>
        <v>2.0457547453007111E-2</v>
      </c>
      <c r="D212" s="3">
        <f t="shared" si="20"/>
        <v>2.5010062283251817E-2</v>
      </c>
      <c r="E212" s="4">
        <f t="shared" si="21"/>
        <v>2.5010062283251817</v>
      </c>
      <c r="F212" s="4">
        <f t="shared" si="22"/>
        <v>2.696747562677531E-2</v>
      </c>
      <c r="G212" s="4">
        <f t="shared" si="23"/>
        <v>2.696747562677531</v>
      </c>
      <c r="H212" s="5" t="str">
        <f t="shared" si="18"/>
        <v/>
      </c>
      <c r="I212" s="6">
        <v>20.399999999999999</v>
      </c>
    </row>
    <row r="213" spans="1:9" x14ac:dyDescent="0.2">
      <c r="A213" s="1">
        <v>41880</v>
      </c>
      <c r="B213">
        <v>51.1</v>
      </c>
      <c r="C213" s="2">
        <f t="shared" si="19"/>
        <v>9.0268166756193355E-2</v>
      </c>
      <c r="D213" s="3">
        <f t="shared" si="20"/>
        <v>5.0407733686119574E-2</v>
      </c>
      <c r="E213" s="4">
        <f t="shared" si="21"/>
        <v>5.0407733686119576</v>
      </c>
      <c r="F213" s="4">
        <f t="shared" si="22"/>
        <v>3.9526666978217211E-2</v>
      </c>
      <c r="G213" s="4">
        <f t="shared" si="23"/>
        <v>3.9526666978217211</v>
      </c>
      <c r="H213" s="5" t="str">
        <f t="shared" si="18"/>
        <v/>
      </c>
      <c r="I213" s="6">
        <v>17.2</v>
      </c>
    </row>
    <row r="214" spans="1:9" x14ac:dyDescent="0.2">
      <c r="A214" s="1">
        <v>41912</v>
      </c>
      <c r="B214">
        <v>55.79</v>
      </c>
      <c r="C214" s="2">
        <f t="shared" si="19"/>
        <v>3.8135461275656451E-2</v>
      </c>
      <c r="D214" s="3">
        <f t="shared" si="20"/>
        <v>5.1971114152120329E-2</v>
      </c>
      <c r="E214" s="4">
        <f t="shared" si="21"/>
        <v>5.1971114152120332</v>
      </c>
      <c r="F214" s="4">
        <f t="shared" si="22"/>
        <v>4.1613628199289904E-2</v>
      </c>
      <c r="G214" s="4">
        <f t="shared" si="23"/>
        <v>4.16136281992899</v>
      </c>
      <c r="H214" s="5" t="str">
        <f t="shared" si="18"/>
        <v/>
      </c>
      <c r="I214" s="6">
        <v>17.149999999999999</v>
      </c>
    </row>
    <row r="215" spans="1:9" x14ac:dyDescent="0.2">
      <c r="A215" s="1">
        <v>41943</v>
      </c>
      <c r="B215">
        <v>54.07</v>
      </c>
      <c r="C215" s="2">
        <f t="shared" si="19"/>
        <v>-1.3599991834744527E-2</v>
      </c>
      <c r="D215" s="3">
        <f t="shared" si="20"/>
        <v>4.9592827768690208E-2</v>
      </c>
      <c r="E215" s="4">
        <f t="shared" si="21"/>
        <v>4.9592827768690206</v>
      </c>
      <c r="F215" s="4">
        <f t="shared" si="22"/>
        <v>4.1103542683149842E-2</v>
      </c>
      <c r="G215" s="4">
        <f t="shared" si="23"/>
        <v>4.1103542683149845</v>
      </c>
      <c r="H215" s="5">
        <f t="shared" si="18"/>
        <v>20</v>
      </c>
      <c r="I215" s="6">
        <v>13.725</v>
      </c>
    </row>
    <row r="216" spans="1:9" x14ac:dyDescent="0.2">
      <c r="A216" s="1">
        <v>41971</v>
      </c>
      <c r="B216">
        <v>58.27</v>
      </c>
      <c r="C216" s="2">
        <f t="shared" si="19"/>
        <v>3.2488648514525383E-2</v>
      </c>
      <c r="D216" s="3">
        <f t="shared" si="20"/>
        <v>4.5588232825206881E-2</v>
      </c>
      <c r="E216" s="4">
        <f t="shared" si="21"/>
        <v>4.558823282520688</v>
      </c>
      <c r="F216" s="4">
        <f t="shared" si="22"/>
        <v>4.2229773086177605E-2</v>
      </c>
      <c r="G216" s="4">
        <f t="shared" si="23"/>
        <v>4.2229773086177609</v>
      </c>
      <c r="H216" s="5">
        <f t="shared" si="18"/>
        <v>20</v>
      </c>
      <c r="I216" s="6">
        <v>9.6999999999999993</v>
      </c>
    </row>
    <row r="217" spans="1:9" x14ac:dyDescent="0.2">
      <c r="A217" s="1">
        <v>42004</v>
      </c>
      <c r="B217">
        <v>49.81</v>
      </c>
      <c r="C217" s="2">
        <f t="shared" si="19"/>
        <v>-6.8128476357766657E-2</v>
      </c>
      <c r="D217" s="3">
        <f t="shared" si="20"/>
        <v>5.4362249381104226E-2</v>
      </c>
      <c r="E217" s="4">
        <f t="shared" si="21"/>
        <v>5.4362249381104224</v>
      </c>
      <c r="F217" s="4">
        <f t="shared" si="22"/>
        <v>4.5208399495911669E-2</v>
      </c>
      <c r="G217" s="4">
        <f t="shared" si="23"/>
        <v>4.5208399495911671</v>
      </c>
      <c r="H217" s="5">
        <f t="shared" si="18"/>
        <v>20</v>
      </c>
      <c r="I217" s="6">
        <v>6.1</v>
      </c>
    </row>
    <row r="218" spans="1:9" x14ac:dyDescent="0.2">
      <c r="A218" s="1">
        <v>42034</v>
      </c>
      <c r="B218">
        <v>45.86</v>
      </c>
      <c r="C218" s="2">
        <f t="shared" si="19"/>
        <v>-3.5882491338463378E-2</v>
      </c>
      <c r="D218" s="3">
        <f t="shared" si="20"/>
        <v>5.2615434317652254E-2</v>
      </c>
      <c r="E218" s="4">
        <f t="shared" si="21"/>
        <v>5.2615434317652259</v>
      </c>
      <c r="F218" s="4">
        <f t="shared" si="22"/>
        <v>4.5681713253031941E-2</v>
      </c>
      <c r="G218" s="4">
        <f t="shared" si="23"/>
        <v>4.5681713253031937</v>
      </c>
      <c r="H218" s="5">
        <f t="shared" si="18"/>
        <v>20</v>
      </c>
      <c r="I218" s="6">
        <v>5.2</v>
      </c>
    </row>
    <row r="219" spans="1:9" x14ac:dyDescent="0.2">
      <c r="A219" s="1">
        <v>42062</v>
      </c>
      <c r="B219">
        <v>50.03</v>
      </c>
      <c r="C219" s="2">
        <f t="shared" si="19"/>
        <v>3.7796452489489138E-2</v>
      </c>
      <c r="D219" s="3">
        <f t="shared" si="20"/>
        <v>5.3637137796293165E-2</v>
      </c>
      <c r="E219" s="4">
        <f t="shared" si="21"/>
        <v>5.3637137796293164</v>
      </c>
      <c r="F219" s="4">
        <f t="shared" si="22"/>
        <v>4.6170241627523208E-2</v>
      </c>
      <c r="G219" s="4">
        <f t="shared" si="23"/>
        <v>4.6170241627523207</v>
      </c>
      <c r="H219" s="5">
        <f t="shared" si="18"/>
        <v>20</v>
      </c>
      <c r="I219" s="6">
        <v>4.9000000000000004</v>
      </c>
    </row>
    <row r="220" spans="1:9" x14ac:dyDescent="0.2">
      <c r="A220" s="1">
        <v>42094</v>
      </c>
      <c r="B220">
        <v>45.89</v>
      </c>
      <c r="C220" s="2">
        <f t="shared" si="19"/>
        <v>-3.7512445188749834E-2</v>
      </c>
      <c r="D220" s="3">
        <f t="shared" si="20"/>
        <v>4.3104504144996128E-2</v>
      </c>
      <c r="E220" s="4">
        <f t="shared" si="21"/>
        <v>4.3104504144996127</v>
      </c>
      <c r="F220" s="4">
        <f t="shared" si="22"/>
        <v>4.620754654969389E-2</v>
      </c>
      <c r="G220" s="4">
        <f t="shared" si="23"/>
        <v>4.6207546549693888</v>
      </c>
      <c r="H220" s="5">
        <f t="shared" si="18"/>
        <v>20</v>
      </c>
      <c r="I220" s="6">
        <v>7.85</v>
      </c>
    </row>
    <row r="221" spans="1:9" x14ac:dyDescent="0.2">
      <c r="A221" s="1">
        <v>42124</v>
      </c>
      <c r="B221">
        <v>41.94</v>
      </c>
      <c r="C221" s="2">
        <f t="shared" si="19"/>
        <v>-3.9089631565334314E-2</v>
      </c>
      <c r="D221" s="3">
        <f t="shared" si="20"/>
        <v>3.9453031518507549E-2</v>
      </c>
      <c r="E221" s="4">
        <f t="shared" si="21"/>
        <v>3.9453031518507551</v>
      </c>
      <c r="F221" s="4">
        <f t="shared" si="22"/>
        <v>4.6184237952332674E-2</v>
      </c>
      <c r="G221" s="4">
        <f t="shared" si="23"/>
        <v>4.6184237952332676</v>
      </c>
      <c r="H221" s="5" t="str">
        <f t="shared" si="18"/>
        <v/>
      </c>
      <c r="I221" s="6">
        <v>11.15</v>
      </c>
    </row>
    <row r="222" spans="1:9" x14ac:dyDescent="0.2">
      <c r="A222" s="1">
        <v>42153</v>
      </c>
      <c r="B222">
        <v>41.89</v>
      </c>
      <c r="C222" s="2">
        <f t="shared" si="19"/>
        <v>-5.1806576810554928E-4</v>
      </c>
      <c r="D222" s="3">
        <f t="shared" si="20"/>
        <v>3.9986071061690054E-2</v>
      </c>
      <c r="E222" s="4">
        <f t="shared" si="21"/>
        <v>3.9986071061690054</v>
      </c>
      <c r="F222" s="4">
        <f t="shared" si="22"/>
        <v>4.4769813806847657E-2</v>
      </c>
      <c r="G222" s="4">
        <f t="shared" si="23"/>
        <v>4.4769813806847658</v>
      </c>
      <c r="H222" s="5" t="str">
        <f t="shared" si="18"/>
        <v/>
      </c>
      <c r="I222" s="6">
        <v>13.2</v>
      </c>
    </row>
    <row r="223" spans="1:9" x14ac:dyDescent="0.2">
      <c r="A223" s="1">
        <v>42185</v>
      </c>
      <c r="B223">
        <v>42.13</v>
      </c>
      <c r="C223" s="2">
        <f t="shared" si="19"/>
        <v>2.4810987656282819E-3</v>
      </c>
      <c r="D223" s="3">
        <f t="shared" si="20"/>
        <v>3.5272687593723227E-2</v>
      </c>
      <c r="E223" s="4">
        <f t="shared" si="21"/>
        <v>3.5272687593723226</v>
      </c>
      <c r="F223" s="4">
        <f t="shared" si="22"/>
        <v>4.4489001855538432E-2</v>
      </c>
      <c r="G223" s="4">
        <f t="shared" si="23"/>
        <v>4.4489001855538435</v>
      </c>
      <c r="H223" s="5" t="str">
        <f t="shared" si="18"/>
        <v/>
      </c>
      <c r="I223" s="6">
        <v>16.8</v>
      </c>
    </row>
    <row r="224" spans="1:9" x14ac:dyDescent="0.2">
      <c r="A224" s="1">
        <v>42216</v>
      </c>
      <c r="B224">
        <v>42.35</v>
      </c>
      <c r="C224" s="2">
        <f t="shared" si="19"/>
        <v>2.261955539877947E-3</v>
      </c>
      <c r="D224" s="3">
        <f t="shared" si="20"/>
        <v>2.8733126495445491E-2</v>
      </c>
      <c r="E224" s="4">
        <f t="shared" si="21"/>
        <v>2.8733126495445491</v>
      </c>
      <c r="F224" s="4">
        <f t="shared" si="22"/>
        <v>4.2328650944491682E-2</v>
      </c>
      <c r="G224" s="4">
        <f t="shared" si="23"/>
        <v>4.2328650944491679</v>
      </c>
      <c r="H224" s="5" t="str">
        <f t="shared" si="18"/>
        <v/>
      </c>
      <c r="I224" s="6">
        <v>18.75</v>
      </c>
    </row>
    <row r="225" spans="1:9" x14ac:dyDescent="0.2">
      <c r="A225" s="1">
        <v>42247</v>
      </c>
      <c r="B225">
        <v>40.880000000000003</v>
      </c>
      <c r="C225" s="2">
        <f t="shared" si="19"/>
        <v>-1.5342527540069378E-2</v>
      </c>
      <c r="D225" s="3">
        <f t="shared" si="20"/>
        <v>2.6629064526082338E-2</v>
      </c>
      <c r="E225" s="4">
        <f t="shared" si="21"/>
        <v>2.662906452608234</v>
      </c>
      <c r="F225" s="4">
        <f t="shared" si="22"/>
        <v>4.2209265349466604E-2</v>
      </c>
      <c r="G225" s="4">
        <f t="shared" si="23"/>
        <v>4.2209265349466607</v>
      </c>
      <c r="H225" s="5" t="str">
        <f t="shared" si="18"/>
        <v/>
      </c>
      <c r="I225" s="6">
        <v>18.149999999999999</v>
      </c>
    </row>
    <row r="226" spans="1:9" x14ac:dyDescent="0.2">
      <c r="A226" s="1">
        <v>42277</v>
      </c>
      <c r="B226">
        <v>41.7</v>
      </c>
      <c r="C226" s="2">
        <f t="shared" si="19"/>
        <v>8.6251678471012411E-3</v>
      </c>
      <c r="D226" s="3">
        <f t="shared" si="20"/>
        <v>1.98444184872744E-2</v>
      </c>
      <c r="E226" s="4">
        <f t="shared" si="21"/>
        <v>1.98444184872744</v>
      </c>
      <c r="F226" s="4">
        <f t="shared" si="22"/>
        <v>3.2544015126569667E-2</v>
      </c>
      <c r="G226" s="4">
        <f t="shared" si="23"/>
        <v>3.2544015126569668</v>
      </c>
      <c r="H226" s="5" t="str">
        <f t="shared" si="18"/>
        <v/>
      </c>
      <c r="I226" s="6">
        <v>14.4</v>
      </c>
    </row>
    <row r="227" spans="1:9" x14ac:dyDescent="0.2">
      <c r="A227" s="1">
        <v>42307</v>
      </c>
      <c r="B227">
        <v>39.450000000000003</v>
      </c>
      <c r="C227" s="2">
        <f t="shared" si="19"/>
        <v>-2.4089047428318404E-2</v>
      </c>
      <c r="D227" s="3">
        <f t="shared" si="20"/>
        <v>1.7385390137852456E-2</v>
      </c>
      <c r="E227" s="4">
        <f t="shared" si="21"/>
        <v>1.7385390137852457</v>
      </c>
      <c r="F227" s="4">
        <f t="shared" si="22"/>
        <v>2.9850091083722819E-2</v>
      </c>
      <c r="G227" s="4">
        <f t="shared" si="23"/>
        <v>2.9850091083722821</v>
      </c>
      <c r="H227" s="5">
        <f t="shared" si="18"/>
        <v>20</v>
      </c>
      <c r="I227" s="6">
        <v>12.55</v>
      </c>
    </row>
    <row r="228" spans="1:9" x14ac:dyDescent="0.2">
      <c r="A228" s="1">
        <v>42338</v>
      </c>
      <c r="B228">
        <v>38.65</v>
      </c>
      <c r="C228" s="2">
        <f t="shared" si="19"/>
        <v>-8.8975092910954408E-3</v>
      </c>
      <c r="D228" s="3">
        <f t="shared" si="20"/>
        <v>1.1553882386606264E-2</v>
      </c>
      <c r="E228" s="4">
        <f t="shared" si="21"/>
        <v>1.1553882386606265</v>
      </c>
      <c r="F228" s="4">
        <f t="shared" si="22"/>
        <v>2.9852034330927448E-2</v>
      </c>
      <c r="G228" s="4">
        <f t="shared" si="23"/>
        <v>2.9852034330927446</v>
      </c>
      <c r="H228" s="5">
        <f t="shared" si="18"/>
        <v>20</v>
      </c>
      <c r="I228" s="6">
        <v>10.7</v>
      </c>
    </row>
    <row r="229" spans="1:9" x14ac:dyDescent="0.2">
      <c r="A229" s="1">
        <v>42369</v>
      </c>
      <c r="B229">
        <v>33.130000000000003</v>
      </c>
      <c r="C229" s="2">
        <f t="shared" si="19"/>
        <v>-6.6928062372383704E-2</v>
      </c>
      <c r="D229" s="3">
        <f t="shared" si="20"/>
        <v>2.5744973481493325E-2</v>
      </c>
      <c r="E229" s="4">
        <f t="shared" si="21"/>
        <v>2.5744973481493325</v>
      </c>
      <c r="F229" s="4">
        <f t="shared" si="22"/>
        <v>3.0451052304662406E-2</v>
      </c>
      <c r="G229" s="4">
        <f t="shared" si="23"/>
        <v>3.0451052304662407</v>
      </c>
      <c r="H229" s="5">
        <f t="shared" si="18"/>
        <v>20</v>
      </c>
      <c r="I229" s="6">
        <v>11.3</v>
      </c>
    </row>
    <row r="230" spans="1:9" x14ac:dyDescent="0.2">
      <c r="A230" s="1">
        <v>42398</v>
      </c>
      <c r="B230">
        <v>30.59</v>
      </c>
      <c r="C230" s="2">
        <f t="shared" si="19"/>
        <v>-3.4641958897281361E-2</v>
      </c>
      <c r="D230" s="3">
        <f t="shared" si="20"/>
        <v>2.5472740663480771E-2</v>
      </c>
      <c r="E230" s="4">
        <f t="shared" si="21"/>
        <v>2.5472740663480771</v>
      </c>
      <c r="F230" s="4">
        <f t="shared" si="22"/>
        <v>2.7176665200477044E-2</v>
      </c>
      <c r="G230" s="4">
        <f t="shared" si="23"/>
        <v>2.7176665200477044</v>
      </c>
      <c r="H230" s="5">
        <f t="shared" si="18"/>
        <v>20</v>
      </c>
      <c r="I230" s="6">
        <v>6.25</v>
      </c>
    </row>
    <row r="231" spans="1:9" x14ac:dyDescent="0.2">
      <c r="A231" s="1">
        <v>42429</v>
      </c>
      <c r="B231">
        <v>29.34</v>
      </c>
      <c r="C231" s="2">
        <f t="shared" si="19"/>
        <v>-1.8119367477414793E-2</v>
      </c>
      <c r="D231" s="3">
        <f t="shared" si="20"/>
        <v>2.3620316317805368E-2</v>
      </c>
      <c r="E231" s="4">
        <f t="shared" si="21"/>
        <v>2.3620316317805368</v>
      </c>
      <c r="F231" s="4">
        <f t="shared" si="22"/>
        <v>2.6548655038227925E-2</v>
      </c>
      <c r="G231" s="4">
        <f t="shared" si="23"/>
        <v>2.6548655038227924</v>
      </c>
      <c r="H231" s="5">
        <f t="shared" si="18"/>
        <v>20</v>
      </c>
      <c r="I231" s="6">
        <v>6.15</v>
      </c>
    </row>
    <row r="232" spans="1:9" x14ac:dyDescent="0.2">
      <c r="A232" s="1">
        <v>42460</v>
      </c>
      <c r="B232">
        <v>28.02</v>
      </c>
      <c r="C232" s="2">
        <f t="shared" si="19"/>
        <v>-1.9991978557508099E-2</v>
      </c>
      <c r="D232" s="3">
        <f t="shared" si="20"/>
        <v>2.3441322217532399E-2</v>
      </c>
      <c r="E232" s="4">
        <f t="shared" si="21"/>
        <v>2.3441322217532399</v>
      </c>
      <c r="F232" s="4">
        <f t="shared" si="22"/>
        <v>2.1306620343848313E-2</v>
      </c>
      <c r="G232" s="4">
        <f t="shared" si="23"/>
        <v>2.1306620343848315</v>
      </c>
      <c r="H232" s="5">
        <f t="shared" si="18"/>
        <v>20</v>
      </c>
      <c r="I232" s="6">
        <v>6.95</v>
      </c>
    </row>
    <row r="233" spans="1:9" x14ac:dyDescent="0.2">
      <c r="A233" s="1">
        <v>42489</v>
      </c>
      <c r="B233">
        <v>28.61</v>
      </c>
      <c r="C233" s="2">
        <f t="shared" si="19"/>
        <v>9.0497268555068833E-3</v>
      </c>
      <c r="D233" s="3">
        <f t="shared" si="20"/>
        <v>2.3538445920443667E-2</v>
      </c>
      <c r="E233" s="4">
        <f t="shared" si="21"/>
        <v>2.3538445920443669</v>
      </c>
      <c r="F233" s="4">
        <f t="shared" si="22"/>
        <v>2.1907160613535561E-2</v>
      </c>
      <c r="G233" s="4">
        <f t="shared" si="23"/>
        <v>2.1907160613535561</v>
      </c>
      <c r="H233" s="5" t="str">
        <f t="shared" si="18"/>
        <v/>
      </c>
      <c r="I233" s="6">
        <v>9.1999999999999993</v>
      </c>
    </row>
    <row r="234" spans="1:9" x14ac:dyDescent="0.2">
      <c r="A234" s="1">
        <v>42521</v>
      </c>
      <c r="B234">
        <v>32.299999999999997</v>
      </c>
      <c r="C234" s="2">
        <f t="shared" si="19"/>
        <v>5.2684664525840211E-2</v>
      </c>
      <c r="D234" s="3">
        <f t="shared" si="20"/>
        <v>3.7118582770880801E-2</v>
      </c>
      <c r="E234" s="4">
        <f t="shared" si="21"/>
        <v>3.7118582770880799</v>
      </c>
      <c r="F234" s="4">
        <f t="shared" si="22"/>
        <v>2.7773067447007756E-2</v>
      </c>
      <c r="G234" s="4">
        <f t="shared" si="23"/>
        <v>2.7773067447007755</v>
      </c>
      <c r="H234" s="5" t="str">
        <f t="shared" si="18"/>
        <v/>
      </c>
      <c r="I234" s="6">
        <v>14.35</v>
      </c>
    </row>
    <row r="235" spans="1:9" x14ac:dyDescent="0.2">
      <c r="A235" s="1">
        <v>42551</v>
      </c>
      <c r="B235">
        <v>34.71</v>
      </c>
      <c r="C235" s="2">
        <f t="shared" si="19"/>
        <v>3.1252091340309124E-2</v>
      </c>
      <c r="D235" s="3">
        <f t="shared" si="20"/>
        <v>4.0682098264769047E-2</v>
      </c>
      <c r="E235" s="4">
        <f t="shared" si="21"/>
        <v>4.0682098264769051</v>
      </c>
      <c r="F235" s="4">
        <f t="shared" si="22"/>
        <v>2.9873756633595597E-2</v>
      </c>
      <c r="G235" s="4">
        <f t="shared" si="23"/>
        <v>2.9873756633595598</v>
      </c>
      <c r="H235" s="5" t="str">
        <f t="shared" si="18"/>
        <v/>
      </c>
      <c r="I235" s="6">
        <v>16.7</v>
      </c>
    </row>
    <row r="236" spans="1:9" x14ac:dyDescent="0.2">
      <c r="A236" s="1">
        <v>42580</v>
      </c>
      <c r="B236">
        <v>36.619999999999997</v>
      </c>
      <c r="C236" s="2">
        <f t="shared" si="19"/>
        <v>2.3263726294265603E-2</v>
      </c>
      <c r="D236" s="3">
        <f t="shared" si="20"/>
        <v>3.1710247174321825E-2</v>
      </c>
      <c r="E236" s="4">
        <f t="shared" si="21"/>
        <v>3.1710247174321826</v>
      </c>
      <c r="F236" s="4">
        <f t="shared" si="22"/>
        <v>3.0919514944210542E-2</v>
      </c>
      <c r="G236" s="4">
        <f t="shared" si="23"/>
        <v>3.0919514944210542</v>
      </c>
      <c r="H236" s="5" t="str">
        <f t="shared" si="18"/>
        <v/>
      </c>
      <c r="I236" s="6">
        <v>19.25</v>
      </c>
    </row>
    <row r="237" spans="1:9" x14ac:dyDescent="0.2">
      <c r="A237" s="1">
        <v>42613</v>
      </c>
      <c r="B237">
        <v>32.049999999999997</v>
      </c>
      <c r="C237" s="2">
        <f t="shared" si="19"/>
        <v>-5.7890306110841443E-2</v>
      </c>
      <c r="D237" s="3">
        <f t="shared" si="20"/>
        <v>3.7408046872132776E-2</v>
      </c>
      <c r="E237" s="4">
        <f t="shared" si="21"/>
        <v>3.7408046872132776</v>
      </c>
      <c r="F237" s="4">
        <f t="shared" si="22"/>
        <v>3.4128074878232356E-2</v>
      </c>
      <c r="G237" s="4">
        <f t="shared" si="23"/>
        <v>3.4128074878232355</v>
      </c>
      <c r="H237" s="5" t="str">
        <f t="shared" si="18"/>
        <v/>
      </c>
      <c r="I237" s="6">
        <v>19.649999999999999</v>
      </c>
    </row>
    <row r="238" spans="1:9" x14ac:dyDescent="0.2">
      <c r="A238" s="1">
        <v>42643</v>
      </c>
      <c r="B238">
        <v>41</v>
      </c>
      <c r="C238" s="2">
        <f t="shared" si="19"/>
        <v>0.10695582286489927</v>
      </c>
      <c r="D238" s="3">
        <f t="shared" si="20"/>
        <v>5.2518221620830287E-2</v>
      </c>
      <c r="E238" s="4">
        <f t="shared" si="21"/>
        <v>5.2518221620830285</v>
      </c>
      <c r="F238" s="4">
        <f t="shared" si="22"/>
        <v>4.6821860523297502E-2</v>
      </c>
      <c r="G238" s="4">
        <f t="shared" si="23"/>
        <v>4.68218605232975</v>
      </c>
      <c r="H238" s="5" t="str">
        <f t="shared" si="18"/>
        <v/>
      </c>
      <c r="I238" s="6">
        <v>18.05</v>
      </c>
    </row>
    <row r="239" spans="1:9" x14ac:dyDescent="0.2">
      <c r="A239" s="1">
        <v>42674</v>
      </c>
      <c r="B239">
        <v>50.92</v>
      </c>
      <c r="C239" s="2">
        <f t="shared" si="19"/>
        <v>9.4104538261882295E-2</v>
      </c>
      <c r="D239" s="3">
        <f t="shared" si="20"/>
        <v>5.5389289795564685E-2</v>
      </c>
      <c r="E239" s="4">
        <f t="shared" si="21"/>
        <v>5.5389289795564682</v>
      </c>
      <c r="F239" s="4">
        <f t="shared" si="22"/>
        <v>5.3626730020242541E-2</v>
      </c>
      <c r="G239" s="4">
        <f t="shared" si="23"/>
        <v>5.3626730020242537</v>
      </c>
      <c r="H239" s="5">
        <f t="shared" si="18"/>
        <v>20</v>
      </c>
      <c r="I239" s="6">
        <v>12.3</v>
      </c>
    </row>
    <row r="240" spans="1:9" x14ac:dyDescent="0.2">
      <c r="A240" s="1">
        <v>42704</v>
      </c>
      <c r="B240">
        <v>49.5</v>
      </c>
      <c r="C240" s="2">
        <f t="shared" si="19"/>
        <v>-1.2283196048049077E-2</v>
      </c>
      <c r="D240" s="3">
        <f t="shared" si="20"/>
        <v>5.7724928723620998E-2</v>
      </c>
      <c r="E240" s="4">
        <f t="shared" si="21"/>
        <v>5.7724928723620996</v>
      </c>
      <c r="F240" s="4">
        <f t="shared" si="22"/>
        <v>5.3160308202189969E-2</v>
      </c>
      <c r="G240" s="4">
        <f t="shared" si="23"/>
        <v>5.3160308202189972</v>
      </c>
      <c r="H240" s="5">
        <f t="shared" si="18"/>
        <v>20</v>
      </c>
      <c r="I240" s="6">
        <v>7.15</v>
      </c>
    </row>
    <row r="241" spans="1:9" x14ac:dyDescent="0.2">
      <c r="A241" s="1">
        <v>42734</v>
      </c>
      <c r="B241">
        <v>53.63</v>
      </c>
      <c r="C241" s="2">
        <f t="shared" si="19"/>
        <v>3.4802598029499365E-2</v>
      </c>
      <c r="D241" s="3">
        <f t="shared" si="20"/>
        <v>5.7153735523836749E-2</v>
      </c>
      <c r="E241" s="4">
        <f t="shared" si="21"/>
        <v>5.7153735523836753</v>
      </c>
      <c r="F241" s="4">
        <f t="shared" si="22"/>
        <v>5.3412513900585337E-2</v>
      </c>
      <c r="G241" s="4">
        <f t="shared" si="23"/>
        <v>5.3412513900585337</v>
      </c>
      <c r="H241" s="5">
        <f t="shared" si="18"/>
        <v>20</v>
      </c>
      <c r="I241" s="6">
        <v>6.8</v>
      </c>
    </row>
    <row r="242" spans="1:9" x14ac:dyDescent="0.2">
      <c r="A242" s="1">
        <v>42766</v>
      </c>
      <c r="B242">
        <v>55.19</v>
      </c>
      <c r="C242" s="2">
        <f t="shared" si="19"/>
        <v>1.2452597102195411E-2</v>
      </c>
      <c r="D242" s="3">
        <f t="shared" si="20"/>
        <v>5.7604929243369907E-2</v>
      </c>
      <c r="E242" s="4">
        <f t="shared" si="21"/>
        <v>5.7604929243369902</v>
      </c>
      <c r="F242" s="4">
        <f t="shared" si="22"/>
        <v>4.8035082874376245E-2</v>
      </c>
      <c r="G242" s="4">
        <f t="shared" si="23"/>
        <v>4.8035082874376247</v>
      </c>
      <c r="H242" s="5">
        <f t="shared" si="18"/>
        <v>20</v>
      </c>
      <c r="I242" s="6">
        <v>4.1500000000000004</v>
      </c>
    </row>
    <row r="243" spans="1:9" x14ac:dyDescent="0.2">
      <c r="A243" s="1">
        <v>42794</v>
      </c>
      <c r="B243">
        <v>43.5</v>
      </c>
      <c r="C243" s="2">
        <f t="shared" si="19"/>
        <v>-0.10337113711062622</v>
      </c>
      <c r="D243" s="3">
        <f t="shared" si="20"/>
        <v>7.6431436159887706E-2</v>
      </c>
      <c r="E243" s="4">
        <f t="shared" si="21"/>
        <v>7.6431436159887705</v>
      </c>
      <c r="F243" s="4">
        <f t="shared" si="22"/>
        <v>5.7121320889983888E-2</v>
      </c>
      <c r="G243" s="4">
        <f t="shared" si="23"/>
        <v>5.7121320889983886</v>
      </c>
      <c r="H243" s="5">
        <f t="shared" si="18"/>
        <v>20</v>
      </c>
      <c r="I243" s="6">
        <v>7.2</v>
      </c>
    </row>
    <row r="244" spans="1:9" x14ac:dyDescent="0.2">
      <c r="A244" s="1">
        <v>42825</v>
      </c>
      <c r="B244">
        <v>39.65</v>
      </c>
      <c r="C244" s="2">
        <f t="shared" si="19"/>
        <v>-4.0246065301014718E-2</v>
      </c>
      <c r="D244" s="3">
        <f t="shared" si="20"/>
        <v>7.4046871008148024E-2</v>
      </c>
      <c r="E244" s="4">
        <f t="shared" si="21"/>
        <v>7.4046871008148027</v>
      </c>
      <c r="F244" s="4">
        <f t="shared" si="22"/>
        <v>5.8401225997852552E-2</v>
      </c>
      <c r="G244" s="4">
        <f t="shared" si="23"/>
        <v>5.8401225997852553</v>
      </c>
      <c r="H244" s="5">
        <f t="shared" si="18"/>
        <v>20</v>
      </c>
      <c r="I244" s="6">
        <v>10.35</v>
      </c>
    </row>
    <row r="245" spans="1:9" x14ac:dyDescent="0.2">
      <c r="A245" s="1">
        <v>42853</v>
      </c>
      <c r="B245">
        <v>38.159999999999997</v>
      </c>
      <c r="C245" s="2">
        <f t="shared" si="19"/>
        <v>-1.6634825621565149E-2</v>
      </c>
      <c r="D245" s="3">
        <f t="shared" si="20"/>
        <v>6.1665819481704964E-2</v>
      </c>
      <c r="E245" s="4">
        <f t="shared" si="21"/>
        <v>6.1665819481704967</v>
      </c>
      <c r="F245" s="4">
        <f t="shared" si="22"/>
        <v>5.8264527605288864E-2</v>
      </c>
      <c r="G245" s="4">
        <f t="shared" si="23"/>
        <v>5.8264527605288867</v>
      </c>
      <c r="H245" s="5" t="str">
        <f t="shared" si="18"/>
        <v/>
      </c>
      <c r="I245" s="6">
        <v>10.85</v>
      </c>
    </row>
    <row r="246" spans="1:9" x14ac:dyDescent="0.2">
      <c r="A246" s="1">
        <v>42886</v>
      </c>
      <c r="B246">
        <v>37.1</v>
      </c>
      <c r="C246" s="2">
        <f t="shared" si="19"/>
        <v>-1.2234456417011586E-2</v>
      </c>
      <c r="D246" s="3">
        <f t="shared" si="20"/>
        <v>4.3869959466005783E-2</v>
      </c>
      <c r="E246" s="4">
        <f t="shared" si="21"/>
        <v>4.3869959466005781</v>
      </c>
      <c r="F246" s="4">
        <f t="shared" si="22"/>
        <v>5.860122289351212E-2</v>
      </c>
      <c r="G246" s="4">
        <f t="shared" si="23"/>
        <v>5.8601222893512119</v>
      </c>
      <c r="H246" s="5" t="str">
        <f t="shared" si="18"/>
        <v/>
      </c>
      <c r="I246" s="6">
        <v>15.1</v>
      </c>
    </row>
    <row r="247" spans="1:9" x14ac:dyDescent="0.2">
      <c r="A247" s="1">
        <v>42916</v>
      </c>
      <c r="B247">
        <v>36.200000000000003</v>
      </c>
      <c r="C247" s="2">
        <f t="shared" si="19"/>
        <v>-1.0665339081880162E-2</v>
      </c>
      <c r="D247" s="3">
        <f t="shared" si="20"/>
        <v>4.391944150593876E-2</v>
      </c>
      <c r="E247" s="4">
        <f t="shared" si="21"/>
        <v>4.3919441505938757</v>
      </c>
      <c r="F247" s="4">
        <f t="shared" si="22"/>
        <v>5.7255653668961286E-2</v>
      </c>
      <c r="G247" s="4">
        <f t="shared" si="23"/>
        <v>5.7255653668961282</v>
      </c>
      <c r="H247" s="5" t="str">
        <f t="shared" si="18"/>
        <v/>
      </c>
      <c r="I247" s="6">
        <v>18.95</v>
      </c>
    </row>
    <row r="248" spans="1:9" x14ac:dyDescent="0.2">
      <c r="A248" s="1">
        <v>42947</v>
      </c>
      <c r="B248">
        <v>39.5</v>
      </c>
      <c r="C248" s="2">
        <f t="shared" si="19"/>
        <v>3.7888525093294503E-2</v>
      </c>
      <c r="D248" s="3">
        <f t="shared" si="20"/>
        <v>4.4565087798955523E-2</v>
      </c>
      <c r="E248" s="4">
        <f t="shared" si="21"/>
        <v>4.4565087798955521</v>
      </c>
      <c r="F248" s="4">
        <f t="shared" si="22"/>
        <v>5.7549567482485894E-2</v>
      </c>
      <c r="G248" s="4">
        <f t="shared" si="23"/>
        <v>5.7549567482485893</v>
      </c>
      <c r="H248" s="5" t="str">
        <f t="shared" si="18"/>
        <v/>
      </c>
      <c r="I248" s="6">
        <v>19.350000000000001</v>
      </c>
    </row>
    <row r="249" spans="1:9" x14ac:dyDescent="0.2">
      <c r="A249" s="1">
        <v>42978</v>
      </c>
      <c r="B249">
        <v>44.91</v>
      </c>
      <c r="C249" s="2">
        <f t="shared" si="19"/>
        <v>5.574595943625453E-2</v>
      </c>
      <c r="D249" s="3">
        <f t="shared" si="20"/>
        <v>5.203183967116827E-2</v>
      </c>
      <c r="E249" s="4">
        <f t="shared" si="21"/>
        <v>5.2031839671168267</v>
      </c>
      <c r="F249" s="4">
        <f t="shared" si="22"/>
        <v>5.9124250171025163E-2</v>
      </c>
      <c r="G249" s="4">
        <f t="shared" si="23"/>
        <v>5.9124250171025166</v>
      </c>
      <c r="H249" s="5" t="str">
        <f t="shared" si="18"/>
        <v/>
      </c>
      <c r="I249" s="6">
        <v>17.75</v>
      </c>
    </row>
    <row r="250" spans="1:9" x14ac:dyDescent="0.2">
      <c r="A250" s="1">
        <v>43007</v>
      </c>
      <c r="B250">
        <v>47.32</v>
      </c>
      <c r="C250" s="2">
        <f t="shared" si="19"/>
        <v>2.270168089317803E-2</v>
      </c>
      <c r="D250" s="3">
        <f t="shared" si="20"/>
        <v>3.4223561047940061E-2</v>
      </c>
      <c r="E250" s="4">
        <f t="shared" si="21"/>
        <v>3.4223561047940061</v>
      </c>
      <c r="F250" s="4">
        <f t="shared" si="22"/>
        <v>5.5911942981781072E-2</v>
      </c>
      <c r="G250" s="4">
        <f t="shared" si="23"/>
        <v>5.5911942981781069</v>
      </c>
      <c r="H250" s="5" t="str">
        <f t="shared" si="18"/>
        <v/>
      </c>
      <c r="I250" s="6">
        <v>15.1</v>
      </c>
    </row>
    <row r="251" spans="1:9" x14ac:dyDescent="0.2">
      <c r="A251" s="1">
        <v>43039</v>
      </c>
      <c r="B251">
        <v>50.38</v>
      </c>
      <c r="C251" s="2">
        <f t="shared" si="19"/>
        <v>2.7213427206201495E-2</v>
      </c>
      <c r="D251" s="3">
        <f t="shared" si="20"/>
        <v>2.8265557105965993E-2</v>
      </c>
      <c r="E251" s="4">
        <f t="shared" si="21"/>
        <v>2.8265557105965993</v>
      </c>
      <c r="F251" s="4">
        <f t="shared" si="22"/>
        <v>4.8649756346867169E-2</v>
      </c>
      <c r="G251" s="4">
        <f t="shared" si="23"/>
        <v>4.8649756346867168</v>
      </c>
      <c r="H251" s="5">
        <f t="shared" si="18"/>
        <v>20</v>
      </c>
      <c r="I251" s="6">
        <v>12.425000000000001</v>
      </c>
    </row>
    <row r="252" spans="1:9" x14ac:dyDescent="0.2">
      <c r="A252" s="1">
        <v>43069</v>
      </c>
      <c r="B252">
        <v>56.7</v>
      </c>
      <c r="C252" s="2">
        <f t="shared" si="19"/>
        <v>5.1324895730812316E-2</v>
      </c>
      <c r="D252" s="3">
        <f t="shared" si="20"/>
        <v>2.7299949406460682E-2</v>
      </c>
      <c r="E252" s="4">
        <f t="shared" si="21"/>
        <v>2.7299949406460682</v>
      </c>
      <c r="F252" s="4">
        <f t="shared" si="22"/>
        <v>4.3424516141149332E-2</v>
      </c>
      <c r="G252" s="4">
        <f t="shared" si="23"/>
        <v>4.3424516141149327</v>
      </c>
      <c r="H252" s="5">
        <f t="shared" si="18"/>
        <v>20</v>
      </c>
      <c r="I252" s="6">
        <v>7.8</v>
      </c>
    </row>
    <row r="253" spans="1:9" x14ac:dyDescent="0.2">
      <c r="A253" s="1">
        <v>43098</v>
      </c>
      <c r="B253">
        <v>56.43</v>
      </c>
      <c r="C253" s="2">
        <f t="shared" si="19"/>
        <v>-2.073008622865307E-3</v>
      </c>
      <c r="D253" s="3">
        <f t="shared" si="20"/>
        <v>2.5206808092734304E-2</v>
      </c>
      <c r="E253" s="4">
        <f t="shared" si="21"/>
        <v>2.5206808092734305</v>
      </c>
      <c r="F253" s="4">
        <f t="shared" si="22"/>
        <v>4.3205243437232706E-2</v>
      </c>
      <c r="G253" s="4">
        <f t="shared" si="23"/>
        <v>4.320524343723271</v>
      </c>
      <c r="H253" s="5">
        <f t="shared" si="18"/>
        <v>20</v>
      </c>
      <c r="I253" s="6">
        <v>5.8</v>
      </c>
    </row>
    <row r="254" spans="1:9" x14ac:dyDescent="0.2">
      <c r="A254" s="1">
        <v>43131</v>
      </c>
      <c r="B254">
        <v>48.95</v>
      </c>
      <c r="C254" s="2">
        <f t="shared" si="19"/>
        <v>-6.1757354130884679E-2</v>
      </c>
      <c r="D254" s="3">
        <f t="shared" si="20"/>
        <v>4.0411176411057306E-2</v>
      </c>
      <c r="E254" s="4">
        <f t="shared" si="21"/>
        <v>4.041117641105731</v>
      </c>
      <c r="F254" s="4">
        <f t="shared" si="22"/>
        <v>4.5763151535018011E-2</v>
      </c>
      <c r="G254" s="4">
        <f t="shared" si="23"/>
        <v>4.5763151535018007</v>
      </c>
      <c r="H254" s="5">
        <f t="shared" si="18"/>
        <v>20</v>
      </c>
      <c r="I254" s="6">
        <v>6.75</v>
      </c>
    </row>
    <row r="255" spans="1:9" x14ac:dyDescent="0.2">
      <c r="A255" s="1">
        <v>43159</v>
      </c>
      <c r="B255">
        <v>46.67</v>
      </c>
      <c r="C255" s="2">
        <f t="shared" si="19"/>
        <v>-2.0714895254000717E-2</v>
      </c>
      <c r="D255" s="3">
        <f t="shared" si="20"/>
        <v>4.1824043681267943E-2</v>
      </c>
      <c r="E255" s="4">
        <f t="shared" si="21"/>
        <v>4.1824043681267939</v>
      </c>
      <c r="F255" s="4">
        <f t="shared" si="22"/>
        <v>4.5751377671373113E-2</v>
      </c>
      <c r="G255" s="4">
        <f t="shared" si="23"/>
        <v>4.5751377671373117</v>
      </c>
      <c r="H255" s="5">
        <f t="shared" si="18"/>
        <v>20</v>
      </c>
      <c r="I255" s="6">
        <v>3.65</v>
      </c>
    </row>
    <row r="256" spans="1:9" x14ac:dyDescent="0.2">
      <c r="A256" s="1">
        <v>43189</v>
      </c>
      <c r="B256">
        <v>47.36</v>
      </c>
      <c r="C256" s="2">
        <f t="shared" si="19"/>
        <v>6.3738928297074459E-3</v>
      </c>
      <c r="D256" s="3">
        <f t="shared" si="20"/>
        <v>3.6747245363971164E-2</v>
      </c>
      <c r="E256" s="4">
        <f t="shared" si="21"/>
        <v>3.6747245363971164</v>
      </c>
      <c r="F256" s="4">
        <f t="shared" si="22"/>
        <v>3.509079137256195E-2</v>
      </c>
      <c r="G256" s="4">
        <f t="shared" si="23"/>
        <v>3.5090791372561951</v>
      </c>
      <c r="H256" s="5">
        <f t="shared" si="18"/>
        <v>20</v>
      </c>
      <c r="I256" s="6">
        <v>6.4</v>
      </c>
    </row>
    <row r="257" spans="1:9" x14ac:dyDescent="0.2">
      <c r="A257" s="1">
        <v>43220</v>
      </c>
      <c r="B257">
        <v>53.09</v>
      </c>
      <c r="C257" s="2">
        <f t="shared" si="19"/>
        <v>4.9601031626293604E-2</v>
      </c>
      <c r="D257" s="3">
        <f t="shared" si="20"/>
        <v>4.0345164354265023E-2</v>
      </c>
      <c r="E257" s="4">
        <f t="shared" si="21"/>
        <v>4.034516435426502</v>
      </c>
      <c r="F257" s="4">
        <f t="shared" si="22"/>
        <v>3.4743768555200213E-2</v>
      </c>
      <c r="G257" s="4">
        <f t="shared" si="23"/>
        <v>3.4743768555200214</v>
      </c>
      <c r="H257" s="5" t="str">
        <f t="shared" si="18"/>
        <v/>
      </c>
      <c r="I257" s="6">
        <v>11.7</v>
      </c>
    </row>
    <row r="258" spans="1:9" x14ac:dyDescent="0.2">
      <c r="A258" s="1">
        <v>43251</v>
      </c>
      <c r="B258">
        <v>57.56</v>
      </c>
      <c r="C258" s="2">
        <f t="shared" si="19"/>
        <v>3.5108059923410595E-2</v>
      </c>
      <c r="D258" s="3">
        <f t="shared" si="20"/>
        <v>4.1103096201889171E-2</v>
      </c>
      <c r="E258" s="4">
        <f t="shared" si="21"/>
        <v>4.1103096201889171</v>
      </c>
      <c r="F258" s="4">
        <f t="shared" si="22"/>
        <v>3.4431480211433267E-2</v>
      </c>
      <c r="G258" s="4">
        <f t="shared" si="23"/>
        <v>3.4431480211433265</v>
      </c>
      <c r="H258" s="5" t="str">
        <f t="shared" si="18"/>
        <v/>
      </c>
      <c r="I258" s="6">
        <v>15.3</v>
      </c>
    </row>
    <row r="259" spans="1:9" x14ac:dyDescent="0.2">
      <c r="A259" s="1">
        <v>43280</v>
      </c>
      <c r="B259">
        <v>55.24</v>
      </c>
      <c r="C259" s="2">
        <f t="shared" si="19"/>
        <v>-1.7867115357973924E-2</v>
      </c>
      <c r="D259" s="3">
        <f t="shared" si="20"/>
        <v>3.7152247877214307E-2</v>
      </c>
      <c r="E259" s="4">
        <f t="shared" si="21"/>
        <v>3.7152247877214308</v>
      </c>
      <c r="F259" s="4">
        <f t="shared" si="22"/>
        <v>3.4818727668599093E-2</v>
      </c>
      <c r="G259" s="4">
        <f t="shared" si="23"/>
        <v>3.4818727668599094</v>
      </c>
      <c r="H259" s="5" t="str">
        <f t="shared" ref="H259:H304" si="24">IF(AND(MONTH(A259)&lt;10,MONTH(A259)&gt;3),"",$K$3)</f>
        <v/>
      </c>
      <c r="I259" s="6">
        <v>18.649999999999999</v>
      </c>
    </row>
    <row r="260" spans="1:9" x14ac:dyDescent="0.2">
      <c r="A260" s="1">
        <v>43312</v>
      </c>
      <c r="B260">
        <v>58.55</v>
      </c>
      <c r="C260" s="2">
        <f t="shared" ref="C260:C305" si="25">LOG(B260/B259)</f>
        <v>2.5273229501788268E-2</v>
      </c>
      <c r="D260" s="3">
        <f t="shared" si="20"/>
        <v>3.8509444385587281E-2</v>
      </c>
      <c r="E260" s="4">
        <f t="shared" si="21"/>
        <v>3.8509444385587281</v>
      </c>
      <c r="F260" s="4">
        <f t="shared" si="22"/>
        <v>3.4178338471447502E-2</v>
      </c>
      <c r="G260" s="4">
        <f t="shared" si="23"/>
        <v>3.4178338471447502</v>
      </c>
      <c r="H260" s="5" t="str">
        <f t="shared" si="24"/>
        <v/>
      </c>
      <c r="I260" s="6">
        <v>22.35</v>
      </c>
    </row>
    <row r="261" spans="1:9" x14ac:dyDescent="0.2">
      <c r="A261" s="1">
        <v>43343</v>
      </c>
      <c r="B261">
        <v>67.790000000000006</v>
      </c>
      <c r="C261" s="2">
        <f t="shared" si="25"/>
        <v>6.3638734501060598E-2</v>
      </c>
      <c r="D261" s="3">
        <f t="shared" si="20"/>
        <v>3.2438730361758025E-2</v>
      </c>
      <c r="E261" s="4">
        <f t="shared" si="21"/>
        <v>3.2438730361758026</v>
      </c>
      <c r="F261" s="4">
        <f t="shared" si="22"/>
        <v>3.6233041823243536E-2</v>
      </c>
      <c r="G261" s="4">
        <f t="shared" si="23"/>
        <v>3.6233041823243535</v>
      </c>
      <c r="H261" s="5" t="str">
        <f t="shared" si="24"/>
        <v/>
      </c>
      <c r="I261" s="6">
        <v>19.5</v>
      </c>
    </row>
    <row r="262" spans="1:9" x14ac:dyDescent="0.2">
      <c r="A262" s="1">
        <v>43371</v>
      </c>
      <c r="B262">
        <v>75.06</v>
      </c>
      <c r="C262" s="2">
        <f t="shared" si="25"/>
        <v>4.4242926167621044E-2</v>
      </c>
      <c r="D262" s="3">
        <f t="shared" si="20"/>
        <v>2.7732749974011386E-2</v>
      </c>
      <c r="E262" s="4">
        <f t="shared" si="21"/>
        <v>2.7732749974011388</v>
      </c>
      <c r="F262" s="4">
        <f t="shared" si="22"/>
        <v>3.5365662788699126E-2</v>
      </c>
      <c r="G262" s="4">
        <f t="shared" si="23"/>
        <v>3.5365662788699126</v>
      </c>
      <c r="H262" s="5" t="str">
        <f t="shared" si="24"/>
        <v/>
      </c>
      <c r="I262" s="6">
        <v>15.95</v>
      </c>
    </row>
    <row r="263" spans="1:9" x14ac:dyDescent="0.2">
      <c r="A263" s="1">
        <v>43404</v>
      </c>
      <c r="B263">
        <v>68.180000000000007</v>
      </c>
      <c r="C263" s="2">
        <f t="shared" si="25"/>
        <v>-4.1751563184191209E-2</v>
      </c>
      <c r="D263" s="3">
        <f t="shared" si="20"/>
        <v>3.8349181275255148E-2</v>
      </c>
      <c r="E263" s="4">
        <f t="shared" si="21"/>
        <v>3.8349181275255146</v>
      </c>
      <c r="F263" s="4">
        <f t="shared" si="22"/>
        <v>3.8868286276200072E-2</v>
      </c>
      <c r="G263" s="4">
        <f t="shared" si="23"/>
        <v>3.886828627620007</v>
      </c>
      <c r="H263" s="5">
        <f t="shared" si="24"/>
        <v>20</v>
      </c>
      <c r="I263" s="6">
        <v>12.5</v>
      </c>
    </row>
    <row r="264" spans="1:9" x14ac:dyDescent="0.2">
      <c r="A264" s="1">
        <v>43434</v>
      </c>
      <c r="B264">
        <v>67.540000000000006</v>
      </c>
      <c r="C264" s="2">
        <f t="shared" si="25"/>
        <v>-4.0959405934796432E-3</v>
      </c>
      <c r="D264" s="3">
        <f t="shared" si="20"/>
        <v>3.7408469500863767E-2</v>
      </c>
      <c r="E264" s="4">
        <f t="shared" si="21"/>
        <v>3.7408469500863766</v>
      </c>
      <c r="F264" s="4">
        <f t="shared" si="22"/>
        <v>3.8830542095529344E-2</v>
      </c>
      <c r="G264" s="4">
        <f t="shared" si="23"/>
        <v>3.8830542095529346</v>
      </c>
      <c r="H264" s="5">
        <f t="shared" si="24"/>
        <v>20</v>
      </c>
      <c r="I264" s="6">
        <v>9</v>
      </c>
    </row>
    <row r="265" spans="1:9" x14ac:dyDescent="0.2">
      <c r="A265" s="1">
        <v>43465</v>
      </c>
      <c r="B265">
        <v>61.07</v>
      </c>
      <c r="C265" s="2">
        <f t="shared" si="25"/>
        <v>-4.3733136303527126E-2</v>
      </c>
      <c r="D265" s="3">
        <f t="shared" si="20"/>
        <v>4.1919454201234774E-2</v>
      </c>
      <c r="E265" s="4">
        <f t="shared" si="21"/>
        <v>4.1919454201234778</v>
      </c>
      <c r="F265" s="4">
        <f t="shared" si="22"/>
        <v>3.9305123076095017E-2</v>
      </c>
      <c r="G265" s="4">
        <f t="shared" si="23"/>
        <v>3.9305123076095017</v>
      </c>
      <c r="H265" s="5">
        <f t="shared" si="24"/>
        <v>20</v>
      </c>
      <c r="I265" s="6">
        <v>7.95</v>
      </c>
    </row>
    <row r="266" spans="1:9" x14ac:dyDescent="0.2">
      <c r="A266" s="1">
        <v>43496</v>
      </c>
      <c r="B266">
        <v>51.52</v>
      </c>
      <c r="C266" s="2">
        <f t="shared" si="25"/>
        <v>-7.3852065644109885E-2</v>
      </c>
      <c r="D266" s="3">
        <f t="shared" ref="D266:D305" si="26">_xlfn.STDEV.S(C260:C266)</f>
        <v>5.1058433864302165E-2</v>
      </c>
      <c r="E266" s="4">
        <f t="shared" ref="E266:E305" si="27">D266*100</f>
        <v>5.1058433864302168</v>
      </c>
      <c r="F266" s="4">
        <f t="shared" si="22"/>
        <v>4.4673160120366207E-2</v>
      </c>
      <c r="G266" s="4">
        <f t="shared" si="23"/>
        <v>4.4673160120366209</v>
      </c>
      <c r="H266" s="5">
        <f t="shared" si="24"/>
        <v>20</v>
      </c>
      <c r="I266" s="6">
        <v>4.8</v>
      </c>
    </row>
    <row r="267" spans="1:9" x14ac:dyDescent="0.2">
      <c r="A267" s="1">
        <v>43524</v>
      </c>
      <c r="B267">
        <v>44.11</v>
      </c>
      <c r="C267" s="2">
        <f t="shared" si="25"/>
        <v>-6.7438796573348378E-2</v>
      </c>
      <c r="D267" s="3">
        <f t="shared" si="26"/>
        <v>5.4038677755943544E-2</v>
      </c>
      <c r="E267" s="4">
        <f t="shared" si="27"/>
        <v>5.4038677755943541</v>
      </c>
      <c r="F267" s="4">
        <f t="shared" si="22"/>
        <v>4.5318573044736743E-2</v>
      </c>
      <c r="G267" s="4">
        <f t="shared" si="23"/>
        <v>4.5318573044736743</v>
      </c>
      <c r="H267" s="5">
        <f t="shared" si="24"/>
        <v>20</v>
      </c>
      <c r="I267" s="6">
        <v>7.85</v>
      </c>
    </row>
    <row r="268" spans="1:9" x14ac:dyDescent="0.2">
      <c r="A268" s="1">
        <v>43553</v>
      </c>
      <c r="B268">
        <v>34.61</v>
      </c>
      <c r="C268" s="2">
        <f t="shared" si="25"/>
        <v>-0.10533545848427964</v>
      </c>
      <c r="D268" s="3">
        <f t="shared" si="26"/>
        <v>4.9244458417587116E-2</v>
      </c>
      <c r="E268" s="4">
        <f t="shared" si="27"/>
        <v>4.9244458417587111</v>
      </c>
      <c r="F268" s="4">
        <f t="shared" si="22"/>
        <v>5.3363742587567695E-2</v>
      </c>
      <c r="G268" s="4">
        <f t="shared" si="23"/>
        <v>5.3363742587567691</v>
      </c>
      <c r="H268" s="5">
        <f t="shared" si="24"/>
        <v>20</v>
      </c>
      <c r="I268" s="6">
        <v>9.4499999999999993</v>
      </c>
    </row>
    <row r="269" spans="1:9" x14ac:dyDescent="0.2">
      <c r="A269" s="1">
        <v>43585</v>
      </c>
      <c r="B269">
        <v>33.659999999999997</v>
      </c>
      <c r="C269" s="2">
        <f t="shared" si="25"/>
        <v>-1.2087487654322686E-2</v>
      </c>
      <c r="D269" s="3">
        <f t="shared" si="26"/>
        <v>3.5558593949323064E-2</v>
      </c>
      <c r="E269" s="4">
        <f t="shared" si="27"/>
        <v>3.5558593949323063</v>
      </c>
      <c r="F269" s="4">
        <f t="shared" si="22"/>
        <v>5.3137219861476362E-2</v>
      </c>
      <c r="G269" s="4">
        <f t="shared" si="23"/>
        <v>5.3137219861476366</v>
      </c>
      <c r="H269" s="5" t="str">
        <f t="shared" si="24"/>
        <v/>
      </c>
      <c r="I269" s="6">
        <v>10.75</v>
      </c>
    </row>
    <row r="270" spans="1:9" x14ac:dyDescent="0.2">
      <c r="A270" s="1">
        <v>43616</v>
      </c>
      <c r="B270">
        <v>27.57</v>
      </c>
      <c r="C270" s="2">
        <f t="shared" si="25"/>
        <v>-8.6677345534031267E-2</v>
      </c>
      <c r="D270" s="3">
        <f t="shared" si="26"/>
        <v>3.785329722975344E-2</v>
      </c>
      <c r="E270" s="4">
        <f t="shared" si="27"/>
        <v>3.785329722975344</v>
      </c>
      <c r="F270" s="4">
        <f t="shared" si="22"/>
        <v>5.3539453452144357E-2</v>
      </c>
      <c r="G270" s="4">
        <f t="shared" si="23"/>
        <v>5.3539453452144361</v>
      </c>
      <c r="H270" s="5" t="str">
        <f t="shared" si="24"/>
        <v/>
      </c>
      <c r="I270" s="6">
        <v>13.5</v>
      </c>
    </row>
    <row r="271" spans="1:9" x14ac:dyDescent="0.2">
      <c r="A271" s="1">
        <v>43644</v>
      </c>
      <c r="B271">
        <v>25.65</v>
      </c>
      <c r="C271" s="2">
        <f t="shared" si="25"/>
        <v>-3.134939665793865E-2</v>
      </c>
      <c r="D271" s="3">
        <f t="shared" si="26"/>
        <v>3.2647727560716454E-2</v>
      </c>
      <c r="E271" s="4">
        <f t="shared" si="27"/>
        <v>3.2647727560716455</v>
      </c>
      <c r="F271" s="4">
        <f t="shared" si="22"/>
        <v>5.074329132074392E-2</v>
      </c>
      <c r="G271" s="4">
        <f t="shared" si="23"/>
        <v>5.074329132074392</v>
      </c>
      <c r="H271" s="5" t="str">
        <f t="shared" si="24"/>
        <v/>
      </c>
      <c r="I271" s="6">
        <v>16.850000000000001</v>
      </c>
    </row>
    <row r="272" spans="1:9" x14ac:dyDescent="0.2">
      <c r="A272" s="1">
        <v>43677</v>
      </c>
      <c r="B272">
        <v>29.76</v>
      </c>
      <c r="C272" s="2">
        <f t="shared" si="25"/>
        <v>6.4545557426006095E-2</v>
      </c>
      <c r="D272" s="3">
        <f t="shared" si="26"/>
        <v>5.7709022327623406E-2</v>
      </c>
      <c r="E272" s="4">
        <f t="shared" si="27"/>
        <v>5.7709022327623405</v>
      </c>
      <c r="F272" s="4">
        <f t="shared" ref="F272:F306" si="28">_xlfn.STDEV.S(C260:C272)</f>
        <v>5.6769807594026341E-2</v>
      </c>
      <c r="G272" s="4">
        <f t="shared" ref="G272:G306" si="29">F272*100</f>
        <v>5.6769807594026345</v>
      </c>
      <c r="H272" s="5" t="str">
        <f t="shared" si="24"/>
        <v/>
      </c>
      <c r="I272" s="6">
        <v>20.2</v>
      </c>
    </row>
    <row r="273" spans="1:9" x14ac:dyDescent="0.2">
      <c r="A273" s="1">
        <v>43707</v>
      </c>
      <c r="B273">
        <v>33.03</v>
      </c>
      <c r="C273" s="2">
        <f t="shared" si="25"/>
        <v>4.5275646817573116E-2</v>
      </c>
      <c r="D273" s="3">
        <f t="shared" si="26"/>
        <v>6.4777080725846939E-2</v>
      </c>
      <c r="E273" s="4">
        <f t="shared" si="27"/>
        <v>6.4777080725846936</v>
      </c>
      <c r="F273" s="4">
        <f t="shared" si="28"/>
        <v>5.8367177783663515E-2</v>
      </c>
      <c r="G273" s="4">
        <f t="shared" si="29"/>
        <v>5.8367177783663511</v>
      </c>
      <c r="H273" s="5" t="str">
        <f t="shared" si="24"/>
        <v/>
      </c>
      <c r="I273" s="6">
        <v>19.649999999999999</v>
      </c>
    </row>
    <row r="274" spans="1:9" x14ac:dyDescent="0.2">
      <c r="A274" s="1">
        <v>43738</v>
      </c>
      <c r="B274">
        <v>43.18</v>
      </c>
      <c r="C274" s="2">
        <f t="shared" si="25"/>
        <v>0.11637406430679773</v>
      </c>
      <c r="D274" s="3">
        <f t="shared" si="26"/>
        <v>8.1121425648090009E-2</v>
      </c>
      <c r="E274" s="4">
        <f t="shared" si="27"/>
        <v>8.1121425648090018</v>
      </c>
      <c r="F274" s="4">
        <f t="shared" si="28"/>
        <v>6.5939942123992554E-2</v>
      </c>
      <c r="G274" s="4">
        <f t="shared" si="29"/>
        <v>6.593994212399255</v>
      </c>
      <c r="H274" s="5" t="str">
        <f t="shared" si="24"/>
        <v/>
      </c>
      <c r="I274" s="6">
        <v>16.5</v>
      </c>
    </row>
    <row r="275" spans="1:9" x14ac:dyDescent="0.2">
      <c r="A275" s="1">
        <v>43769</v>
      </c>
      <c r="B275">
        <v>42.64</v>
      </c>
      <c r="C275" s="2">
        <f t="shared" si="25"/>
        <v>-5.4654419796961199E-3</v>
      </c>
      <c r="D275" s="3">
        <f t="shared" si="26"/>
        <v>6.7401328758774401E-2</v>
      </c>
      <c r="E275" s="4">
        <f t="shared" si="27"/>
        <v>6.7401328758774399</v>
      </c>
      <c r="F275" s="4">
        <f t="shared" si="28"/>
        <v>6.3614248621124386E-2</v>
      </c>
      <c r="G275" s="4">
        <f t="shared" si="29"/>
        <v>6.3614248621124387</v>
      </c>
      <c r="H275" s="5">
        <f t="shared" si="24"/>
        <v>20</v>
      </c>
      <c r="I275" s="6">
        <v>12.05</v>
      </c>
    </row>
    <row r="276" spans="1:9" x14ac:dyDescent="0.2">
      <c r="A276" s="1">
        <v>43798</v>
      </c>
      <c r="B276">
        <v>42.76</v>
      </c>
      <c r="C276" s="2">
        <f t="shared" si="25"/>
        <v>1.2205005182245449E-3</v>
      </c>
      <c r="D276" s="3">
        <f t="shared" si="26"/>
        <v>6.6762228002989019E-2</v>
      </c>
      <c r="E276" s="4">
        <f t="shared" si="27"/>
        <v>6.6762228002989019</v>
      </c>
      <c r="F276" s="4">
        <f t="shared" si="28"/>
        <v>6.3443641598379896E-2</v>
      </c>
      <c r="G276" s="4">
        <f t="shared" si="29"/>
        <v>6.3443641598379896</v>
      </c>
      <c r="H276" s="5">
        <f t="shared" si="24"/>
        <v>20</v>
      </c>
      <c r="I276" s="6">
        <v>7.3</v>
      </c>
    </row>
    <row r="277" spans="1:9" x14ac:dyDescent="0.2">
      <c r="A277" s="1">
        <v>43830</v>
      </c>
      <c r="B277">
        <v>31.07</v>
      </c>
      <c r="C277" s="2">
        <f t="shared" si="25"/>
        <v>-0.13869644328176592</v>
      </c>
      <c r="D277" s="3">
        <f t="shared" si="26"/>
        <v>8.1265938723206005E-2</v>
      </c>
      <c r="E277" s="4">
        <f t="shared" si="27"/>
        <v>8.1265938723206013</v>
      </c>
      <c r="F277" s="4">
        <f t="shared" si="28"/>
        <v>7.1839892969084954E-2</v>
      </c>
      <c r="G277" s="4">
        <f t="shared" si="29"/>
        <v>7.1839892969084955</v>
      </c>
      <c r="H277" s="5">
        <f t="shared" si="24"/>
        <v>20</v>
      </c>
      <c r="I277" s="6">
        <v>7.1</v>
      </c>
    </row>
    <row r="278" spans="1:9" x14ac:dyDescent="0.2">
      <c r="A278" s="1">
        <v>43861</v>
      </c>
      <c r="B278">
        <v>24.18</v>
      </c>
      <c r="C278" s="2">
        <f t="shared" si="25"/>
        <v>-0.10888495673022136</v>
      </c>
      <c r="D278" s="3">
        <f t="shared" si="26"/>
        <v>9.2004604602936621E-2</v>
      </c>
      <c r="E278" s="4">
        <f t="shared" si="27"/>
        <v>9.2004604602936624</v>
      </c>
      <c r="F278" s="4">
        <f t="shared" si="28"/>
        <v>7.5370415729047013E-2</v>
      </c>
      <c r="G278" s="4">
        <f t="shared" si="29"/>
        <v>7.5370415729047018</v>
      </c>
      <c r="H278" s="5">
        <f t="shared" si="24"/>
        <v>20</v>
      </c>
      <c r="I278" s="6">
        <v>7.4</v>
      </c>
    </row>
    <row r="279" spans="1:9" x14ac:dyDescent="0.2">
      <c r="A279" s="1">
        <v>43889</v>
      </c>
      <c r="B279">
        <v>21.7</v>
      </c>
      <c r="C279" s="2">
        <f t="shared" si="25"/>
        <v>-4.6996562676223555E-2</v>
      </c>
      <c r="D279" s="3">
        <f t="shared" si="26"/>
        <v>8.7785166297106532E-2</v>
      </c>
      <c r="E279" s="4">
        <f t="shared" si="27"/>
        <v>8.7785166297106532</v>
      </c>
      <c r="F279" s="4">
        <f t="shared" si="28"/>
        <v>7.4459111135103229E-2</v>
      </c>
      <c r="G279" s="4">
        <f t="shared" si="29"/>
        <v>7.4459111135103226</v>
      </c>
      <c r="H279" s="5">
        <f t="shared" si="24"/>
        <v>20</v>
      </c>
      <c r="I279" s="6">
        <v>7.7</v>
      </c>
    </row>
    <row r="280" spans="1:9" x14ac:dyDescent="0.2">
      <c r="A280" s="1">
        <v>43921</v>
      </c>
      <c r="B280">
        <v>16.329999999999998</v>
      </c>
      <c r="C280" s="2">
        <f t="shared" si="25"/>
        <v>-0.12347354911186136</v>
      </c>
      <c r="D280" s="3">
        <f t="shared" si="26"/>
        <v>9.0140194576181082E-2</v>
      </c>
      <c r="E280" s="4">
        <f t="shared" si="27"/>
        <v>9.0140194576181081</v>
      </c>
      <c r="F280" s="4">
        <f t="shared" si="28"/>
        <v>7.8394771844032873E-2</v>
      </c>
      <c r="G280" s="4">
        <f t="shared" si="29"/>
        <v>7.8394771844032878</v>
      </c>
      <c r="H280" s="5">
        <f t="shared" si="24"/>
        <v>20</v>
      </c>
      <c r="I280" s="6">
        <v>7.95</v>
      </c>
    </row>
    <row r="281" spans="1:9" x14ac:dyDescent="0.2">
      <c r="A281" s="1">
        <v>43951</v>
      </c>
      <c r="B281">
        <v>13.87</v>
      </c>
      <c r="C281" s="2">
        <f t="shared" si="25"/>
        <v>-7.0909723663383259E-2</v>
      </c>
      <c r="D281" s="3">
        <f t="shared" si="26"/>
        <v>5.605986045116125E-2</v>
      </c>
      <c r="E281" s="4">
        <f t="shared" si="27"/>
        <v>5.6059860451161247</v>
      </c>
      <c r="F281" s="4">
        <f t="shared" si="28"/>
        <v>7.6308561003141193E-2</v>
      </c>
      <c r="G281" s="4">
        <f t="shared" si="29"/>
        <v>7.6308561003141193</v>
      </c>
      <c r="H281" s="5" t="str">
        <f t="shared" si="24"/>
        <v/>
      </c>
      <c r="I281" s="6">
        <v>12.35</v>
      </c>
    </row>
    <row r="282" spans="1:9" x14ac:dyDescent="0.2">
      <c r="A282" s="1">
        <v>43980</v>
      </c>
      <c r="B282">
        <v>9.6300000000000008</v>
      </c>
      <c r="C282" s="2">
        <f t="shared" si="25"/>
        <v>-0.15845017394875027</v>
      </c>
      <c r="D282" s="3">
        <f t="shared" si="26"/>
        <v>5.631955641437817E-2</v>
      </c>
      <c r="E282" s="4">
        <f t="shared" si="27"/>
        <v>5.6319556414378171</v>
      </c>
      <c r="F282" s="4">
        <f t="shared" si="28"/>
        <v>8.3788552731007576E-2</v>
      </c>
      <c r="G282" s="4">
        <f t="shared" si="29"/>
        <v>8.3788552731007577</v>
      </c>
      <c r="H282" s="5" t="str">
        <f t="shared" si="24"/>
        <v/>
      </c>
      <c r="I282" s="6">
        <v>15.1</v>
      </c>
    </row>
    <row r="283" spans="1:9" x14ac:dyDescent="0.2">
      <c r="A283" s="1">
        <v>44012</v>
      </c>
      <c r="B283">
        <v>16.22</v>
      </c>
      <c r="C283" s="2">
        <f t="shared" si="25"/>
        <v>0.22642456275060263</v>
      </c>
      <c r="D283" s="3">
        <f t="shared" si="26"/>
        <v>0.13205503893129034</v>
      </c>
      <c r="E283" s="4">
        <f t="shared" si="27"/>
        <v>13.205503893129034</v>
      </c>
      <c r="F283" s="4">
        <f t="shared" si="28"/>
        <v>0.11054408781604366</v>
      </c>
      <c r="G283" s="4">
        <f t="shared" si="29"/>
        <v>11.054408781604366</v>
      </c>
      <c r="H283" s="5" t="str">
        <f t="shared" si="24"/>
        <v/>
      </c>
      <c r="I283" s="6">
        <v>17.55</v>
      </c>
    </row>
    <row r="284" spans="1:9" x14ac:dyDescent="0.2">
      <c r="A284" s="1">
        <v>44043</v>
      </c>
      <c r="B284">
        <v>15.64</v>
      </c>
      <c r="C284" s="2">
        <f t="shared" si="25"/>
        <v>-1.581410115130797E-2</v>
      </c>
      <c r="D284" s="3">
        <f t="shared" si="26"/>
        <v>0.12797653293567199</v>
      </c>
      <c r="E284" s="4">
        <f t="shared" si="27"/>
        <v>12.797653293567199</v>
      </c>
      <c r="F284" s="4">
        <f t="shared" si="28"/>
        <v>0.11046843935405182</v>
      </c>
      <c r="G284" s="4">
        <f t="shared" si="29"/>
        <v>11.046843935405182</v>
      </c>
      <c r="H284" s="5" t="str">
        <f t="shared" si="24"/>
        <v/>
      </c>
      <c r="I284" s="6">
        <v>18.600000000000001</v>
      </c>
    </row>
    <row r="285" spans="1:9" x14ac:dyDescent="0.2">
      <c r="A285" s="1">
        <v>44074</v>
      </c>
      <c r="B285">
        <v>28.95</v>
      </c>
      <c r="C285" s="2">
        <f t="shared" si="25"/>
        <v>0.26741181933962577</v>
      </c>
      <c r="D285" s="3">
        <f t="shared" si="26"/>
        <v>0.16819772950097966</v>
      </c>
      <c r="E285" s="4">
        <f t="shared" si="27"/>
        <v>16.819772950097967</v>
      </c>
      <c r="F285" s="4">
        <f t="shared" si="28"/>
        <v>0.1345740338789711</v>
      </c>
      <c r="G285" s="4">
        <f t="shared" si="29"/>
        <v>13.457403387897109</v>
      </c>
      <c r="H285" s="5" t="str">
        <f t="shared" si="24"/>
        <v/>
      </c>
      <c r="I285" s="6">
        <v>20.6</v>
      </c>
    </row>
    <row r="286" spans="1:9" x14ac:dyDescent="0.2">
      <c r="A286" s="1">
        <v>44104</v>
      </c>
      <c r="B286">
        <v>37</v>
      </c>
      <c r="C286" s="2">
        <f t="shared" si="25"/>
        <v>0.10655315600354</v>
      </c>
      <c r="D286" s="3">
        <f t="shared" si="26"/>
        <v>0.16935620176086927</v>
      </c>
      <c r="E286" s="4">
        <f t="shared" si="27"/>
        <v>16.935620176086928</v>
      </c>
      <c r="F286" s="4">
        <f t="shared" si="28"/>
        <v>0.13737111451522088</v>
      </c>
      <c r="G286" s="4">
        <f t="shared" si="29"/>
        <v>13.737111451522088</v>
      </c>
      <c r="H286" s="5" t="str">
        <f t="shared" si="24"/>
        <v/>
      </c>
      <c r="I286" s="6">
        <v>16.399999999999999</v>
      </c>
    </row>
    <row r="287" spans="1:9" x14ac:dyDescent="0.2">
      <c r="A287" s="1">
        <v>44134</v>
      </c>
      <c r="B287">
        <v>41.5</v>
      </c>
      <c r="C287" s="2">
        <f t="shared" si="25"/>
        <v>4.9846372645097746E-2</v>
      </c>
      <c r="D287" s="3">
        <f t="shared" si="26"/>
        <v>0.15468291463744382</v>
      </c>
      <c r="E287" s="4">
        <f t="shared" si="27"/>
        <v>15.468291463744382</v>
      </c>
      <c r="F287" s="4">
        <f t="shared" si="28"/>
        <v>0.13402601602708222</v>
      </c>
      <c r="G287" s="4">
        <f t="shared" si="29"/>
        <v>13.402601602708222</v>
      </c>
      <c r="H287" s="5">
        <f t="shared" si="24"/>
        <v>20</v>
      </c>
      <c r="I287" s="6">
        <v>11.95</v>
      </c>
    </row>
    <row r="288" spans="1:9" x14ac:dyDescent="0.2">
      <c r="A288" s="1">
        <v>44165</v>
      </c>
      <c r="B288">
        <v>43.67</v>
      </c>
      <c r="C288" s="2">
        <f t="shared" si="25"/>
        <v>2.2135095209247394E-2</v>
      </c>
      <c r="D288" s="3">
        <f t="shared" si="26"/>
        <v>0.14549775184953101</v>
      </c>
      <c r="E288" s="4">
        <f t="shared" si="27"/>
        <v>14.5497751849531</v>
      </c>
      <c r="F288" s="4">
        <f t="shared" si="28"/>
        <v>0.13417350389918378</v>
      </c>
      <c r="G288" s="4">
        <f t="shared" si="29"/>
        <v>13.417350389918377</v>
      </c>
      <c r="H288" s="5">
        <f t="shared" si="24"/>
        <v>20</v>
      </c>
      <c r="I288" s="6">
        <v>9.4499999999999993</v>
      </c>
    </row>
    <row r="289" spans="1:9" x14ac:dyDescent="0.2">
      <c r="A289" s="1">
        <v>44196</v>
      </c>
      <c r="B289">
        <v>56.4</v>
      </c>
      <c r="C289" s="2">
        <f t="shared" si="25"/>
        <v>0.11109591206200216</v>
      </c>
      <c r="D289" s="3">
        <f t="shared" si="26"/>
        <v>0.10449349487267148</v>
      </c>
      <c r="E289" s="4">
        <f t="shared" si="27"/>
        <v>10.449349487267149</v>
      </c>
      <c r="F289" s="4">
        <f t="shared" si="28"/>
        <v>0.13761881956371741</v>
      </c>
      <c r="G289" s="4">
        <f t="shared" si="29"/>
        <v>13.761881956371742</v>
      </c>
      <c r="H289" s="5">
        <f t="shared" si="24"/>
        <v>20</v>
      </c>
      <c r="I289" s="6">
        <v>6</v>
      </c>
    </row>
    <row r="290" spans="1:9" x14ac:dyDescent="0.2">
      <c r="A290" s="1">
        <v>44225</v>
      </c>
      <c r="B290">
        <v>53.15</v>
      </c>
      <c r="C290" s="2">
        <f t="shared" si="25"/>
        <v>-2.5775835124026709E-2</v>
      </c>
      <c r="D290" s="3">
        <f t="shared" si="26"/>
        <v>0.1009440236421732</v>
      </c>
      <c r="E290" s="4">
        <f t="shared" si="27"/>
        <v>10.09440236421732</v>
      </c>
      <c r="F290" s="4">
        <f t="shared" si="28"/>
        <v>0.13090239087439309</v>
      </c>
      <c r="G290" s="4">
        <f t="shared" si="29"/>
        <v>13.09023908743931</v>
      </c>
      <c r="H290" s="5">
        <f t="shared" si="24"/>
        <v>20</v>
      </c>
      <c r="I290" s="6">
        <v>4.1500000000000004</v>
      </c>
    </row>
    <row r="291" spans="1:9" x14ac:dyDescent="0.2">
      <c r="A291" s="1">
        <v>44253</v>
      </c>
      <c r="B291">
        <v>39.79</v>
      </c>
      <c r="C291" s="2">
        <f t="shared" si="25"/>
        <v>-0.12572932971292727</v>
      </c>
      <c r="D291" s="3">
        <f t="shared" si="26"/>
        <v>0.12325954628206029</v>
      </c>
      <c r="E291" s="4">
        <f t="shared" si="27"/>
        <v>12.325954628206029</v>
      </c>
      <c r="F291" s="4">
        <f t="shared" si="28"/>
        <v>0.13233781332230368</v>
      </c>
      <c r="G291" s="4">
        <f t="shared" si="29"/>
        <v>13.233781332230368</v>
      </c>
      <c r="H291" s="5">
        <f t="shared" si="24"/>
        <v>20</v>
      </c>
      <c r="I291" s="6">
        <v>6.1</v>
      </c>
    </row>
    <row r="292" spans="1:9" x14ac:dyDescent="0.2">
      <c r="A292" s="1">
        <v>44286</v>
      </c>
      <c r="B292">
        <v>46.8</v>
      </c>
      <c r="C292" s="2">
        <f t="shared" si="25"/>
        <v>7.0471913927735746E-2</v>
      </c>
      <c r="D292" s="3">
        <f t="shared" si="26"/>
        <v>8.3559290854210752E-2</v>
      </c>
      <c r="E292" s="4">
        <f t="shared" si="27"/>
        <v>8.3559290854210744</v>
      </c>
      <c r="F292" s="4">
        <f t="shared" si="28"/>
        <v>0.13163915894359837</v>
      </c>
      <c r="G292" s="4">
        <f t="shared" si="29"/>
        <v>13.163915894359837</v>
      </c>
      <c r="H292" s="5">
        <f t="shared" si="24"/>
        <v>20</v>
      </c>
      <c r="I292" s="6">
        <v>8.1</v>
      </c>
    </row>
    <row r="293" spans="1:9" x14ac:dyDescent="0.2">
      <c r="A293" s="1">
        <v>44316</v>
      </c>
      <c r="B293">
        <v>60.24</v>
      </c>
      <c r="C293" s="2">
        <f t="shared" si="25"/>
        <v>0.10963911011852016</v>
      </c>
      <c r="D293" s="3">
        <f t="shared" si="26"/>
        <v>8.4038492198008657E-2</v>
      </c>
      <c r="E293" s="4">
        <f t="shared" si="27"/>
        <v>8.4038492198008665</v>
      </c>
      <c r="F293" s="4">
        <f t="shared" si="28"/>
        <v>0.12535635372165638</v>
      </c>
      <c r="G293" s="4">
        <f t="shared" si="29"/>
        <v>12.535635372165638</v>
      </c>
      <c r="H293" s="5" t="str">
        <f t="shared" si="24"/>
        <v/>
      </c>
      <c r="I293" s="6">
        <v>8</v>
      </c>
    </row>
    <row r="294" spans="1:9" x14ac:dyDescent="0.2">
      <c r="A294" s="1">
        <v>44347</v>
      </c>
      <c r="B294">
        <v>60.68</v>
      </c>
      <c r="C294" s="2">
        <f t="shared" si="25"/>
        <v>3.1606089220487165E-3</v>
      </c>
      <c r="D294" s="3">
        <f t="shared" si="26"/>
        <v>8.4075729765619833E-2</v>
      </c>
      <c r="E294" s="4">
        <f t="shared" si="27"/>
        <v>8.4075729765619833</v>
      </c>
      <c r="F294" s="4">
        <f t="shared" si="28"/>
        <v>0.12133641081556046</v>
      </c>
      <c r="G294" s="4">
        <f t="shared" si="29"/>
        <v>12.133641081556046</v>
      </c>
      <c r="H294" s="5" t="str">
        <f t="shared" si="24"/>
        <v/>
      </c>
      <c r="I294" s="6">
        <v>11.85</v>
      </c>
    </row>
    <row r="295" spans="1:9" x14ac:dyDescent="0.2">
      <c r="A295" s="1">
        <v>44377</v>
      </c>
      <c r="B295">
        <v>85.87</v>
      </c>
      <c r="C295" s="2">
        <f t="shared" si="25"/>
        <v>0.15079589078402836</v>
      </c>
      <c r="D295" s="3">
        <f t="shared" si="26"/>
        <v>9.6808800826545069E-2</v>
      </c>
      <c r="E295" s="4">
        <f t="shared" si="27"/>
        <v>9.6808800826545074</v>
      </c>
      <c r="F295" s="4">
        <f t="shared" si="28"/>
        <v>0.1066348495226518</v>
      </c>
      <c r="G295" s="4">
        <f t="shared" si="29"/>
        <v>10.663484952265181</v>
      </c>
      <c r="H295" s="5" t="str">
        <f t="shared" si="24"/>
        <v/>
      </c>
      <c r="I295" s="6">
        <v>17.899999999999999</v>
      </c>
    </row>
    <row r="296" spans="1:9" x14ac:dyDescent="0.2">
      <c r="A296" s="1">
        <v>44407</v>
      </c>
      <c r="B296">
        <v>103.75</v>
      </c>
      <c r="C296" s="2">
        <f t="shared" si="25"/>
        <v>8.2146642485409038E-2</v>
      </c>
      <c r="D296" s="3">
        <f t="shared" si="26"/>
        <v>9.393847449361524E-2</v>
      </c>
      <c r="E296" s="4">
        <f t="shared" si="27"/>
        <v>9.3938474493615232</v>
      </c>
      <c r="F296" s="4">
        <f t="shared" si="28"/>
        <v>9.6359652307191859E-2</v>
      </c>
      <c r="G296" s="4">
        <f t="shared" si="29"/>
        <v>9.6359652307191865</v>
      </c>
      <c r="H296" s="5" t="str">
        <f t="shared" si="24"/>
        <v/>
      </c>
      <c r="I296" s="6">
        <v>19.55</v>
      </c>
    </row>
    <row r="297" spans="1:9" x14ac:dyDescent="0.2">
      <c r="A297" s="1">
        <v>44439</v>
      </c>
      <c r="B297">
        <v>127.71</v>
      </c>
      <c r="C297" s="2">
        <f t="shared" si="25"/>
        <v>9.0236799512668567E-2</v>
      </c>
      <c r="D297" s="3">
        <f t="shared" si="26"/>
        <v>9.1038485979055325E-2</v>
      </c>
      <c r="E297" s="4">
        <f t="shared" si="27"/>
        <v>9.1038485979055324</v>
      </c>
      <c r="F297" s="4">
        <f t="shared" si="28"/>
        <v>9.3675129822484771E-2</v>
      </c>
      <c r="G297" s="4">
        <f t="shared" si="29"/>
        <v>9.3675129822484777</v>
      </c>
      <c r="H297" s="5" t="str">
        <f t="shared" si="24"/>
        <v/>
      </c>
      <c r="I297" s="6">
        <v>17.649999999999999</v>
      </c>
    </row>
    <row r="298" spans="1:9" x14ac:dyDescent="0.2">
      <c r="A298" s="1">
        <v>44469</v>
      </c>
      <c r="B298">
        <v>251.18</v>
      </c>
      <c r="C298" s="2">
        <f t="shared" si="25"/>
        <v>0.29376015120565158</v>
      </c>
      <c r="D298" s="3">
        <f t="shared" si="26"/>
        <v>9.0779365717655006E-2</v>
      </c>
      <c r="E298" s="4">
        <f t="shared" si="27"/>
        <v>9.0779365717655001</v>
      </c>
      <c r="F298" s="4">
        <f t="shared" si="28"/>
        <v>9.8461530723828225E-2</v>
      </c>
      <c r="G298" s="4">
        <f t="shared" si="29"/>
        <v>9.8461530723828226</v>
      </c>
      <c r="H298" s="5" t="str">
        <f t="shared" si="24"/>
        <v/>
      </c>
      <c r="I298" s="6">
        <v>17.8</v>
      </c>
    </row>
    <row r="299" spans="1:9" x14ac:dyDescent="0.2">
      <c r="A299" s="1">
        <v>44498</v>
      </c>
      <c r="B299">
        <v>165.98</v>
      </c>
      <c r="C299" s="2">
        <f t="shared" si="25"/>
        <v>-0.17992929585110898</v>
      </c>
      <c r="D299" s="3">
        <f t="shared" si="26"/>
        <v>0.14442185559803136</v>
      </c>
      <c r="E299" s="4">
        <f t="shared" si="27"/>
        <v>14.442185559803136</v>
      </c>
      <c r="F299" s="4">
        <f t="shared" si="28"/>
        <v>0.11986112068330478</v>
      </c>
      <c r="G299" s="4">
        <f t="shared" si="29"/>
        <v>11.986112068330478</v>
      </c>
      <c r="H299" s="5">
        <f t="shared" si="24"/>
        <v>20</v>
      </c>
      <c r="I299" s="6">
        <v>13.3</v>
      </c>
    </row>
    <row r="300" spans="1:9" x14ac:dyDescent="0.2">
      <c r="A300" s="1">
        <v>44530</v>
      </c>
      <c r="B300">
        <v>238.31</v>
      </c>
      <c r="C300" s="2">
        <f t="shared" si="25"/>
        <v>0.15708650640773786</v>
      </c>
      <c r="D300" s="3">
        <f t="shared" si="26"/>
        <v>0.14721097101041075</v>
      </c>
      <c r="E300" s="4">
        <f t="shared" si="27"/>
        <v>14.721097101041074</v>
      </c>
      <c r="F300" s="4">
        <f t="shared" si="28"/>
        <v>0.1234748681491297</v>
      </c>
      <c r="G300" s="4">
        <f t="shared" si="29"/>
        <v>12.347486814912969</v>
      </c>
      <c r="H300" s="5">
        <f t="shared" si="24"/>
        <v>20</v>
      </c>
      <c r="I300" s="6">
        <v>7.95</v>
      </c>
    </row>
    <row r="301" spans="1:9" x14ac:dyDescent="0.2">
      <c r="A301" s="1">
        <v>44561</v>
      </c>
      <c r="B301">
        <v>170.64</v>
      </c>
      <c r="C301" s="2">
        <f t="shared" si="25"/>
        <v>-0.14506142421770701</v>
      </c>
      <c r="D301" s="3">
        <f t="shared" si="26"/>
        <v>0.16990882312515784</v>
      </c>
      <c r="E301" s="4">
        <f t="shared" si="27"/>
        <v>16.990882312515783</v>
      </c>
      <c r="F301" s="4">
        <f t="shared" si="28"/>
        <v>0.13567142989589981</v>
      </c>
      <c r="G301" s="4">
        <f t="shared" si="29"/>
        <v>13.56714298958998</v>
      </c>
      <c r="H301" s="5">
        <f t="shared" si="24"/>
        <v>20</v>
      </c>
      <c r="I301" s="6">
        <v>7.7</v>
      </c>
    </row>
    <row r="302" spans="1:9" x14ac:dyDescent="0.2">
      <c r="A302" s="1">
        <v>44592</v>
      </c>
      <c r="B302">
        <v>203.08</v>
      </c>
      <c r="C302" s="2">
        <f t="shared" si="25"/>
        <v>7.5586312291195154E-2</v>
      </c>
      <c r="D302" s="3">
        <f t="shared" si="26"/>
        <v>0.16584578314147136</v>
      </c>
      <c r="E302" s="4">
        <f t="shared" si="27"/>
        <v>16.584578314147137</v>
      </c>
      <c r="F302" s="4">
        <f t="shared" si="28"/>
        <v>0.13459457109365211</v>
      </c>
      <c r="G302" s="4">
        <f t="shared" si="29"/>
        <v>13.459457109365211</v>
      </c>
      <c r="H302" s="5">
        <f t="shared" si="24"/>
        <v>20</v>
      </c>
      <c r="I302" s="6">
        <v>5.4</v>
      </c>
    </row>
    <row r="303" spans="1:9" x14ac:dyDescent="0.2">
      <c r="A303" s="1">
        <v>44620</v>
      </c>
      <c r="B303">
        <v>237.78</v>
      </c>
      <c r="C303" s="2">
        <f t="shared" si="25"/>
        <v>6.8508167985265794E-2</v>
      </c>
      <c r="D303" s="3">
        <f t="shared" si="26"/>
        <v>0.16553164729871458</v>
      </c>
      <c r="E303" s="4">
        <f t="shared" si="27"/>
        <v>16.553164729871458</v>
      </c>
      <c r="F303" s="4">
        <f t="shared" si="28"/>
        <v>0.13312369412362093</v>
      </c>
      <c r="G303" s="4">
        <f t="shared" si="29"/>
        <v>13.312369412362093</v>
      </c>
      <c r="H303" s="5">
        <f t="shared" si="24"/>
        <v>20</v>
      </c>
      <c r="I303" s="6">
        <v>7.65</v>
      </c>
    </row>
    <row r="304" spans="1:9" x14ac:dyDescent="0.2">
      <c r="A304" s="1">
        <v>44651</v>
      </c>
      <c r="B304">
        <v>299.32</v>
      </c>
      <c r="C304" s="2">
        <f t="shared" si="25"/>
        <v>9.9960413833163952E-2</v>
      </c>
      <c r="D304" s="3">
        <f t="shared" si="26"/>
        <v>0.16595159516581107</v>
      </c>
      <c r="E304" s="4">
        <f t="shared" si="27"/>
        <v>16.595159516581106</v>
      </c>
      <c r="F304" s="4">
        <f t="shared" si="28"/>
        <v>0.12258900951752517</v>
      </c>
      <c r="G304" s="4">
        <f t="shared" si="29"/>
        <v>12.258900951752517</v>
      </c>
      <c r="H304" s="5">
        <f t="shared" si="24"/>
        <v>20</v>
      </c>
      <c r="I304" s="6">
        <v>9.0500000000000007</v>
      </c>
    </row>
    <row r="305" spans="1:9" x14ac:dyDescent="0.2">
      <c r="A305" s="1">
        <v>44680</v>
      </c>
      <c r="B305">
        <v>163.68</v>
      </c>
      <c r="C305" s="2">
        <f t="shared" si="25"/>
        <v>-0.26214012018291222</v>
      </c>
      <c r="D305" s="3">
        <f t="shared" si="26"/>
        <v>0.16445262787962842</v>
      </c>
      <c r="E305" s="4">
        <f t="shared" si="27"/>
        <v>16.445262787962843</v>
      </c>
      <c r="F305" s="4">
        <f t="shared" si="28"/>
        <v>0.15286766000173749</v>
      </c>
      <c r="G305" s="4">
        <f t="shared" si="29"/>
        <v>15.286766000173749</v>
      </c>
      <c r="I305" s="6">
        <v>10.9</v>
      </c>
    </row>
    <row r="306" spans="1:9" x14ac:dyDescent="0.2">
      <c r="F306" s="4">
        <f t="shared" si="28"/>
        <v>0.15824048286197778</v>
      </c>
      <c r="G306" s="4">
        <f t="shared" si="29"/>
        <v>15.824048286197778</v>
      </c>
      <c r="I306" s="6">
        <v>15.15</v>
      </c>
    </row>
  </sheetData>
  <sortState xmlns:xlrd2="http://schemas.microsoft.com/office/spreadsheetml/2017/richdata2" ref="A2:B305">
    <sortCondition ref="A2:A305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2A70D0-AB45-5F4B-848F-DE1640C0FBE1}">
  <dimension ref="A1"/>
  <sheetViews>
    <sheetView topLeftCell="A2" workbookViewId="0">
      <selection activeCell="G38" sqref="G38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price</vt:lpstr>
      <vt:lpstr>volatility</vt:lpstr>
      <vt:lpstr>combined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Ruffié, Luc</cp:lastModifiedBy>
  <dcterms:created xsi:type="dcterms:W3CDTF">2022-06-20T14:27:47Z</dcterms:created>
  <dcterms:modified xsi:type="dcterms:W3CDTF">2022-06-28T14:14:58Z</dcterms:modified>
</cp:coreProperties>
</file>