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data/"/>
    </mc:Choice>
  </mc:AlternateContent>
  <xr:revisionPtr revIDLastSave="0" documentId="13_ncr:40009_{C26F143E-2436-C547-B116-06CCA7A289B1}" xr6:coauthVersionLast="47" xr6:coauthVersionMax="47" xr10:uidLastSave="{00000000-0000-0000-0000-000000000000}"/>
  <bookViews>
    <workbookView xWindow="0" yWindow="0" windowWidth="28800" windowHeight="18000" activeTab="1"/>
  </bookViews>
  <sheets>
    <sheet name="Ark1" sheetId="1" r:id="rId1"/>
    <sheet name="year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8" i="2"/>
  <c r="D8" i="2"/>
  <c r="E8" i="2"/>
  <c r="C9" i="2"/>
  <c r="D9" i="2"/>
  <c r="E9" i="2"/>
  <c r="C10" i="2"/>
  <c r="D10" i="2"/>
  <c r="E10" i="2"/>
  <c r="C11" i="2"/>
  <c r="D11" i="2"/>
  <c r="E11" i="2"/>
  <c r="C12" i="2"/>
  <c r="D12" i="2"/>
  <c r="E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C20" i="2"/>
  <c r="D20" i="2"/>
  <c r="E20" i="2"/>
  <c r="C21" i="2"/>
  <c r="D21" i="2"/>
  <c r="E21" i="2"/>
  <c r="C22" i="2"/>
  <c r="D22" i="2"/>
  <c r="E22" i="2"/>
  <c r="C23" i="2"/>
  <c r="D23" i="2"/>
  <c r="E23" i="2"/>
  <c r="C24" i="2"/>
  <c r="D24" i="2"/>
  <c r="E24" i="2"/>
  <c r="C25" i="2"/>
  <c r="D25" i="2"/>
  <c r="E25" i="2"/>
  <c r="C26" i="2"/>
  <c r="D26" i="2"/>
  <c r="E26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C2" i="2"/>
  <c r="D2" i="2"/>
  <c r="E2" i="2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O3" i="1"/>
  <c r="N3" i="1"/>
  <c r="B2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3" i="1"/>
  <c r="L3" i="1"/>
</calcChain>
</file>

<file path=xl/sharedStrings.xml><?xml version="1.0" encoding="utf-8"?>
<sst xmlns="http://schemas.openxmlformats.org/spreadsheetml/2006/main" count="117" uniqueCount="112">
  <si>
    <t>Electricity generation mix by quarter and fuel source (GB)</t>
  </si>
  <si>
    <t>Coal</t>
  </si>
  <si>
    <t>Oil</t>
  </si>
  <si>
    <t>Gas</t>
  </si>
  <si>
    <t>Nuclear</t>
  </si>
  <si>
    <t>Hydro (natural flow)</t>
  </si>
  <si>
    <t>Wind and Solar</t>
  </si>
  <si>
    <t>Bioenergy</t>
  </si>
  <si>
    <t>Pumped storage (net supply)</t>
  </si>
  <si>
    <t>Other fuels</t>
  </si>
  <si>
    <t>Net imports (Interconnectors)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</si>
  <si>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</si>
  <si>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</si>
  <si>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</si>
  <si>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</si>
  <si>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</si>
  <si>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</si>
  <si>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</si>
  <si>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</si>
  <si>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</si>
  <si>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</si>
  <si>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</si>
  <si>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</si>
  <si>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</si>
  <si>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</si>
  <si>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</si>
  <si>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</si>
  <si>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</si>
  <si>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</si>
  <si>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</si>
  <si>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</si>
  <si>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</si>
  <si>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</si>
  <si>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</si>
  <si>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</si>
  <si>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</si>
  <si>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</si>
  <si>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</si>
  <si>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</si>
  <si>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</si>
  <si>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</si>
  <si>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</si>
  <si>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</si>
  <si>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</si>
  <si>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</si>
  <si>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</si>
  <si>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</si>
  <si>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</si>
  <si>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</si>
  <si>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</si>
  <si>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</si>
  <si>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</si>
  <si>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</si>
  <si>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</si>
  <si>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</si>
  <si>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</si>
  <si>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</si>
  <si>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</si>
  <si>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</si>
  <si>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</si>
  <si>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</si>
  <si>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</si>
  <si>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</si>
  <si>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</si>
  <si>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</si>
  <si>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</si>
  <si>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</si>
  <si>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</si>
  <si>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</si>
  <si>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</si>
  <si>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</si>
  <si>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</si>
  <si>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</si>
  <si>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</si>
  <si>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</si>
  <si>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</si>
  <si>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</si>
  <si>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</si>
  <si>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</si>
  <si>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</si>
  <si>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</si>
  <si>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</si>
  <si>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</si>
  <si>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</si>
  <si>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</si>
  <si>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</si>
  <si>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</si>
  <si>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</si>
  <si>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</si>
  <si>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</si>
  <si>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</si>
  <si>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</si>
  <si>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</si>
  <si>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</si>
  <si>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</si>
  <si>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</si>
  <si>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</si>
  <si>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</si>
  <si>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</si>
  <si>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</si>
  <si>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</si>
  <si>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</si>
  <si>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</si>
  <si>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</si>
  <si>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</si>
  <si>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</si>
  <si>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</si>
  <si>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</si>
  <si>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Year</t>
  </si>
  <si>
    <t>Low-carbon</t>
  </si>
  <si>
    <t>Low carbon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</si>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</sst>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800">
                <a:solidFill>
                  <a:schemeClr val="tx1"/>
                </a:solidFill>
              </a:rPr>
              <a:t>Yearly</a:t>
            </a:r>
            <a:r>
              <a:rPr lang="en-GB" sz="1800" baseline="0">
                <a:solidFill>
                  <a:schemeClr val="tx1"/>
                </a:solidFill>
              </a:rPr>
              <a:t> p</a:t>
            </a:r>
            <a:r>
              <a:rPr lang="en-GB" sz="1800">
                <a:solidFill>
                  <a:schemeClr val="tx1"/>
                </a:solidFill>
              </a:rPr>
              <a:t>ower generation (TWh) by source since 1998 </a:t>
            </a:r>
          </a:p>
        </c:rich>
      </c:tx>
      <c:layout>
        <c:manualLayout>
          <c:xMode val="edge"/>
          <c:yMode val="edge"/>
          <c:x val="0.34263025293110261"/>
          <c:y val="1.63151603667499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164135025634547E-2"/>
          <c:y val="7.4048275174949052E-2"/>
          <c:w val="0.9090990203221323"/>
          <c:h val="0.76647153182940764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yearly!$D$1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yearly!$A$2:$A$25</c:f>
              <c:numCache>
                <c:formatCode>General</c:formatCode>
                <c:ptCount val="2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numCache>
            </c:numRef>
          </c:cat>
          <c:val>
            <c:numRef>
              <c:f>yearly!$D$2:$D$25</c:f>
              <c:numCache>
                <c:formatCode>General</c:formatCode>
                <c:ptCount val="24"/>
                <c:pt idx="0">
                  <c:v>116.28</c:v>
                </c:pt>
                <c:pt idx="1">
                  <c:v>139.66999999999999</c:v>
                </c:pt>
                <c:pt idx="2">
                  <c:v>144.89000000000001</c:v>
                </c:pt>
                <c:pt idx="3">
                  <c:v>138.72999999999999</c:v>
                </c:pt>
                <c:pt idx="4">
                  <c:v>148.88</c:v>
                </c:pt>
                <c:pt idx="5">
                  <c:v>145.13</c:v>
                </c:pt>
                <c:pt idx="6">
                  <c:v>153.72999999999999</c:v>
                </c:pt>
                <c:pt idx="7">
                  <c:v>149.20999999999998</c:v>
                </c:pt>
                <c:pt idx="8">
                  <c:v>137.76</c:v>
                </c:pt>
                <c:pt idx="9">
                  <c:v>162.38999999999999</c:v>
                </c:pt>
                <c:pt idx="10">
                  <c:v>172.99</c:v>
                </c:pt>
                <c:pt idx="11">
                  <c:v>163.45999999999998</c:v>
                </c:pt>
                <c:pt idx="12">
                  <c:v>178.13</c:v>
                </c:pt>
                <c:pt idx="13">
                  <c:v>152.10000000000002</c:v>
                </c:pt>
                <c:pt idx="14">
                  <c:v>106.07</c:v>
                </c:pt>
                <c:pt idx="15">
                  <c:v>95.61</c:v>
                </c:pt>
                <c:pt idx="16">
                  <c:v>95.92</c:v>
                </c:pt>
                <c:pt idx="17">
                  <c:v>98.01</c:v>
                </c:pt>
                <c:pt idx="18">
                  <c:v>125.03999999999999</c:v>
                </c:pt>
                <c:pt idx="19">
                  <c:v>139.38999999999999</c:v>
                </c:pt>
                <c:pt idx="20">
                  <c:v>132.41999999999999</c:v>
                </c:pt>
                <c:pt idx="21">
                  <c:v>129.69999999999999</c:v>
                </c:pt>
                <c:pt idx="22">
                  <c:v>112.35000000000001</c:v>
                </c:pt>
                <c:pt idx="23">
                  <c:v>120.97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03-F546-8EA7-4BD18865CF89}"/>
            </c:ext>
          </c:extLst>
        </c:ser>
        <c:ser>
          <c:idx val="4"/>
          <c:order val="1"/>
          <c:tx>
            <c:strRef>
              <c:f>yearly!$E$1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yearly!$A$2:$A$25</c:f>
              <c:numCache>
                <c:formatCode>General</c:formatCode>
                <c:ptCount val="2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numCache>
            </c:numRef>
          </c:cat>
          <c:val>
            <c:numRef>
              <c:f>yearly!$E$2:$E$25</c:f>
              <c:numCache>
                <c:formatCode>General</c:formatCode>
                <c:ptCount val="24"/>
                <c:pt idx="0">
                  <c:v>117.03</c:v>
                </c:pt>
                <c:pt idx="1">
                  <c:v>101.25999999999999</c:v>
                </c:pt>
                <c:pt idx="2">
                  <c:v>114.73</c:v>
                </c:pt>
                <c:pt idx="3">
                  <c:v>125.4</c:v>
                </c:pt>
                <c:pt idx="4">
                  <c:v>118.47</c:v>
                </c:pt>
                <c:pt idx="5">
                  <c:v>131.76</c:v>
                </c:pt>
                <c:pt idx="6">
                  <c:v>125.69</c:v>
                </c:pt>
                <c:pt idx="7">
                  <c:v>128.51</c:v>
                </c:pt>
                <c:pt idx="8">
                  <c:v>141.49</c:v>
                </c:pt>
                <c:pt idx="9">
                  <c:v>129.03</c:v>
                </c:pt>
                <c:pt idx="10">
                  <c:v>118.05</c:v>
                </c:pt>
                <c:pt idx="11">
                  <c:v>97.800000000000011</c:v>
                </c:pt>
                <c:pt idx="12">
                  <c:v>93.65</c:v>
                </c:pt>
                <c:pt idx="13">
                  <c:v>103.46000000000001</c:v>
                </c:pt>
                <c:pt idx="14">
                  <c:v>130.26</c:v>
                </c:pt>
                <c:pt idx="15">
                  <c:v>130.52000000000001</c:v>
                </c:pt>
                <c:pt idx="16">
                  <c:v>100.54</c:v>
                </c:pt>
                <c:pt idx="17">
                  <c:v>81.67</c:v>
                </c:pt>
                <c:pt idx="18">
                  <c:v>37.43</c:v>
                </c:pt>
                <c:pt idx="19">
                  <c:v>21.66</c:v>
                </c:pt>
                <c:pt idx="20">
                  <c:v>19.14</c:v>
                </c:pt>
                <c:pt idx="21">
                  <c:v>8.8099999999999987</c:v>
                </c:pt>
                <c:pt idx="22">
                  <c:v>6.47</c:v>
                </c:pt>
                <c:pt idx="23">
                  <c:v>5.4799999999999995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03-F546-8EA7-4BD18865CF89}"/>
            </c:ext>
          </c:extLst>
        </c:ser>
        <c:ser>
          <c:idx val="1"/>
          <c:order val="2"/>
          <c:tx>
            <c:strRef>
              <c:f>yearly!$B$1</c:f>
              <c:strCache>
                <c:ptCount val="1"/>
                <c:pt idx="0">
                  <c:v>Low-carbon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yearly!$A$2:$A$25</c:f>
              <c:numCache>
                <c:formatCode>General</c:formatCode>
                <c:ptCount val="2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numCache>
            </c:numRef>
          </c:cat>
          <c:val>
            <c:numRef>
              <c:f>yearly!$B$2:$B$25</c:f>
              <c:numCache>
                <c:formatCode>General</c:formatCode>
                <c:ptCount val="24"/>
                <c:pt idx="0">
                  <c:v>99.54</c:v>
                </c:pt>
                <c:pt idx="1">
                  <c:v>97.56</c:v>
                </c:pt>
                <c:pt idx="2">
                  <c:v>88.44</c:v>
                </c:pt>
                <c:pt idx="3">
                  <c:v>92.74</c:v>
                </c:pt>
                <c:pt idx="4">
                  <c:v>92.42</c:v>
                </c:pt>
                <c:pt idx="5">
                  <c:v>92.699999999999989</c:v>
                </c:pt>
                <c:pt idx="6">
                  <c:v>87.87</c:v>
                </c:pt>
                <c:pt idx="7">
                  <c:v>91.78</c:v>
                </c:pt>
                <c:pt idx="8">
                  <c:v>87.13000000000001</c:v>
                </c:pt>
                <c:pt idx="9">
                  <c:v>76.09</c:v>
                </c:pt>
                <c:pt idx="10">
                  <c:v>68.55</c:v>
                </c:pt>
                <c:pt idx="11">
                  <c:v>86.87</c:v>
                </c:pt>
                <c:pt idx="12">
                  <c:v>79.94</c:v>
                </c:pt>
                <c:pt idx="13">
                  <c:v>95.12</c:v>
                </c:pt>
                <c:pt idx="14">
                  <c:v>100.50999999999999</c:v>
                </c:pt>
                <c:pt idx="15">
                  <c:v>109.32</c:v>
                </c:pt>
                <c:pt idx="16">
                  <c:v>120.53</c:v>
                </c:pt>
                <c:pt idx="17">
                  <c:v>135.26</c:v>
                </c:pt>
                <c:pt idx="18">
                  <c:v>147.54</c:v>
                </c:pt>
                <c:pt idx="19">
                  <c:v>153.26999999999998</c:v>
                </c:pt>
                <c:pt idx="20">
                  <c:v>161.47999999999999</c:v>
                </c:pt>
                <c:pt idx="21">
                  <c:v>163.10000000000002</c:v>
                </c:pt>
                <c:pt idx="22">
                  <c:v>174.04000000000002</c:v>
                </c:pt>
                <c:pt idx="23">
                  <c:v>156.81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3-F546-8EA7-4BD18865CF89}"/>
            </c:ext>
          </c:extLst>
        </c:ser>
        <c:ser>
          <c:idx val="2"/>
          <c:order val="3"/>
          <c:tx>
            <c:strRef>
              <c:f>yearly!$C$1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yearly!$A$2:$A$25</c:f>
              <c:numCache>
                <c:formatCode>General</c:formatCode>
                <c:ptCount val="24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</c:numCache>
            </c:numRef>
          </c:cat>
          <c:val>
            <c:numRef>
              <c:f>yearly!$C$2:$C$25</c:f>
              <c:numCache>
                <c:formatCode>General</c:formatCode>
                <c:ptCount val="24"/>
                <c:pt idx="0">
                  <c:v>22.340000000000003</c:v>
                </c:pt>
                <c:pt idx="1">
                  <c:v>23.44</c:v>
                </c:pt>
                <c:pt idx="2">
                  <c:v>23.4</c:v>
                </c:pt>
                <c:pt idx="3">
                  <c:v>17.72</c:v>
                </c:pt>
                <c:pt idx="4">
                  <c:v>15.3</c:v>
                </c:pt>
                <c:pt idx="5">
                  <c:v>9.11</c:v>
                </c:pt>
                <c:pt idx="6">
                  <c:v>13.59</c:v>
                </c:pt>
                <c:pt idx="7">
                  <c:v>15.579999999999998</c:v>
                </c:pt>
                <c:pt idx="8">
                  <c:v>14.979999999999999</c:v>
                </c:pt>
                <c:pt idx="9">
                  <c:v>11.739999999999998</c:v>
                </c:pt>
                <c:pt idx="10">
                  <c:v>18.66</c:v>
                </c:pt>
                <c:pt idx="11">
                  <c:v>10.08</c:v>
                </c:pt>
                <c:pt idx="12">
                  <c:v>7.2599999999999989</c:v>
                </c:pt>
                <c:pt idx="13">
                  <c:v>10.010000000000002</c:v>
                </c:pt>
                <c:pt idx="14">
                  <c:v>15.009999999999998</c:v>
                </c:pt>
                <c:pt idx="15">
                  <c:v>18.010000000000002</c:v>
                </c:pt>
                <c:pt idx="16">
                  <c:v>23.09</c:v>
                </c:pt>
                <c:pt idx="17">
                  <c:v>26.53</c:v>
                </c:pt>
                <c:pt idx="18">
                  <c:v>26.25</c:v>
                </c:pt>
                <c:pt idx="19">
                  <c:v>20.29</c:v>
                </c:pt>
                <c:pt idx="20">
                  <c:v>22.18</c:v>
                </c:pt>
                <c:pt idx="21">
                  <c:v>25.509999999999998</c:v>
                </c:pt>
                <c:pt idx="22">
                  <c:v>22.85</c:v>
                </c:pt>
                <c:pt idx="23">
                  <c:v>33.149999999999991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3-F546-8EA7-4BD18865C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8700688"/>
        <c:axId val="648538000"/>
      </c:barChart>
      <c:catAx>
        <c:axId val="64870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>
                    <a:solidFill>
                      <a:schemeClr val="tx1"/>
                    </a:solidFill>
                  </a:rPr>
                  <a:t>Years</a:t>
                </a:r>
              </a:p>
            </c:rich>
          </c:tx>
          <c:layout>
            <c:manualLayout>
              <c:xMode val="edge"/>
              <c:yMode val="edge"/>
              <c:x val="0.51139490508362484"/>
              <c:y val="0.944066548725519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538000"/>
        <c:crosses val="autoZero"/>
        <c:auto val="1"/>
        <c:lblAlgn val="ctr"/>
        <c:lblOffset val="100"/>
        <c:noMultiLvlLbl val="0"/>
      </c:catAx>
      <c:valAx>
        <c:axId val="6485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Power generation (TWh)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70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207505338854861"/>
          <c:y val="2.6085076924586555E-2"/>
          <c:w val="0.13224060319033665"/>
          <c:h val="0.123443648640823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3</xdr:row>
      <xdr:rowOff>165101</xdr:rowOff>
    </xdr:from>
    <xdr:to>
      <xdr:col>22</xdr:col>
      <xdr:colOff>588537</xdr:colOff>
      <xdr:row>38</xdr:row>
      <xdr:rowOff>123903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AA622-8BBA-512C-61C3-1D8F80924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activeCell="P7" sqref="P7"/>
    </sheetView>
  </sheetViews>
  <sheetFormatPr baseColWidth="10" defaultColWidth="8.83203125" defaultRowHeight="12.75" x14ac:dyDescent="0.2"/>
  <cols>
    <col min="1" max="1" width="23.1640625" customWidth="1"/>
    <col min="2" max="2" width="5.33203125" bestFit="1" customWidth="1"/>
    <col min="3" max="3" width="4.5" bestFit="1" customWidth="1"/>
    <col min="4" max="4" width="5.33203125" bestFit="1" customWidth="1"/>
    <col min="5" max="5" width="6.5" bestFit="1" customWidth="1"/>
    <col min="6" max="6" width="14.6640625" bestFit="1" customWidth="1"/>
    <col min="7" max="7" width="11.33203125" bestFit="1" customWidth="1"/>
    <col min="8" max="8" width="8.1640625" bestFit="1" customWidth="1"/>
    <col min="9" max="9" width="20.5" bestFit="1" customWidth="1"/>
    <col min="10" max="10" width="8.6640625" bestFit="1" customWidth="1"/>
    <col min="11" max="11" width="21.5" bestFit="1" customWidth="1"/>
  </cols>
  <sheetData>
    <row r="1" spans="1:15" ht="16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t="s">
        <v>110</v>
      </c>
      <c r="M1" t="s">
        <v>111</v>
      </c>
      <c r="N1" t="s">
        <v>3</v>
      </c>
      <c r="O1" t="s">
        <v>1</v>
      </c>
    </row>
    <row r="2" spans="1:15" ht="16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5" ht="16" x14ac:dyDescent="0.2">
      <c r="A3" s="1" t="s">
        <v>11</v>
      </c>
      <c r="B3" s="2">
        <v>33.68</v>
      </c>
      <c r="C3" s="2">
        <v>1.98</v>
      </c>
      <c r="D3" s="2">
        <v>29.71</v>
      </c>
      <c r="E3" s="2">
        <v>23.64</v>
      </c>
      <c r="F3" s="2">
        <v>1.87</v>
      </c>
      <c r="G3" s="2">
        <v>0.21</v>
      </c>
      <c r="H3" s="2">
        <v>0.71</v>
      </c>
      <c r="I3" s="2">
        <v>-0.26</v>
      </c>
      <c r="J3" s="2">
        <v>1.49</v>
      </c>
      <c r="K3" s="2">
        <v>4.21</v>
      </c>
      <c r="L3">
        <f>SUM(E3:H3)</f>
        <v>26.430000000000003</v>
      </c>
      <c r="M3">
        <f>K3+J3+C3+I3</f>
        <v>7.42</v>
      </c>
      <c r="N3">
        <f>D3</f>
        <v>29.71</v>
      </c>
      <c r="O3">
        <f>B3</f>
        <v>33.68</v>
      </c>
    </row>
    <row r="4" spans="1:15" ht="16" x14ac:dyDescent="0.2">
      <c r="A4" s="1" t="s">
        <v>12</v>
      </c>
      <c r="B4" s="2">
        <v>27.16</v>
      </c>
      <c r="C4" s="2">
        <v>1.65</v>
      </c>
      <c r="D4" s="2">
        <v>26.38</v>
      </c>
      <c r="E4" s="2">
        <v>21.52</v>
      </c>
      <c r="F4" s="2">
        <v>0.82</v>
      </c>
      <c r="G4" s="2">
        <v>0.21</v>
      </c>
      <c r="H4" s="2">
        <v>0.73</v>
      </c>
      <c r="I4" s="2">
        <v>-0.23</v>
      </c>
      <c r="J4" s="2">
        <v>0.87</v>
      </c>
      <c r="K4" s="2">
        <v>3.98</v>
      </c>
      <c r="L4">
        <f t="shared" ref="L4:L67" si="0">SUM(E4:H4)</f>
        <v>23.28</v>
      </c>
      <c r="M4">
        <f t="shared" ref="M4:M67" si="1">K4+J4+C4+I4</f>
        <v>6.27</v>
      </c>
      <c r="N4">
        <f t="shared" ref="N4:N67" si="2">D4</f>
        <v>26.38</v>
      </c>
      <c r="O4">
        <f t="shared" ref="O4:O67" si="3">B4</f>
        <v>27.16</v>
      </c>
    </row>
    <row r="5" spans="1:15" ht="16" x14ac:dyDescent="0.2">
      <c r="A5" s="1" t="s">
        <v>13</v>
      </c>
      <c r="B5" s="2">
        <v>25.99</v>
      </c>
      <c r="C5" s="2">
        <v>1.48</v>
      </c>
      <c r="D5" s="2">
        <v>27.55</v>
      </c>
      <c r="E5" s="2">
        <v>20.88</v>
      </c>
      <c r="F5" s="2">
        <v>0.85</v>
      </c>
      <c r="G5" s="2">
        <v>0.22</v>
      </c>
      <c r="H5" s="2">
        <v>0.75</v>
      </c>
      <c r="I5" s="2">
        <v>-0.26</v>
      </c>
      <c r="J5" s="2">
        <v>0.81</v>
      </c>
      <c r="K5" s="2">
        <v>0.85</v>
      </c>
      <c r="L5">
        <f t="shared" si="0"/>
        <v>22.7</v>
      </c>
      <c r="M5">
        <f t="shared" si="1"/>
        <v>2.88</v>
      </c>
      <c r="N5">
        <f t="shared" si="2"/>
        <v>27.55</v>
      </c>
      <c r="O5">
        <f t="shared" si="3"/>
        <v>25.99</v>
      </c>
    </row>
    <row r="6" spans="1:15" ht="16" x14ac:dyDescent="0.2">
      <c r="A6" s="1" t="s">
        <v>14</v>
      </c>
      <c r="B6" s="2">
        <v>30.2</v>
      </c>
      <c r="C6" s="2">
        <v>1.73</v>
      </c>
      <c r="D6" s="2">
        <v>32.64</v>
      </c>
      <c r="E6" s="2">
        <v>24.56</v>
      </c>
      <c r="F6" s="2">
        <v>1.55</v>
      </c>
      <c r="G6" s="2">
        <v>0.23</v>
      </c>
      <c r="H6" s="2">
        <v>0.79</v>
      </c>
      <c r="I6" s="2">
        <v>-0.27</v>
      </c>
      <c r="J6" s="2">
        <v>0.88</v>
      </c>
      <c r="K6" s="2">
        <v>3.43</v>
      </c>
      <c r="L6">
        <f t="shared" si="0"/>
        <v>27.13</v>
      </c>
      <c r="M6">
        <f t="shared" si="1"/>
        <v>5.7700000000000014</v>
      </c>
      <c r="N6">
        <f t="shared" si="2"/>
        <v>32.64</v>
      </c>
      <c r="O6">
        <f t="shared" si="3"/>
        <v>30.2</v>
      </c>
    </row>
    <row r="7" spans="1:15" ht="16" x14ac:dyDescent="0.2">
      <c r="A7" s="1" t="s">
        <v>15</v>
      </c>
      <c r="B7" s="2">
        <v>29.12</v>
      </c>
      <c r="C7" s="2">
        <v>1.89</v>
      </c>
      <c r="D7" s="2">
        <v>35.979999999999997</v>
      </c>
      <c r="E7" s="2">
        <v>24.18</v>
      </c>
      <c r="F7" s="2">
        <v>1.87</v>
      </c>
      <c r="G7" s="2">
        <v>0.2</v>
      </c>
      <c r="H7" s="2">
        <v>0.87</v>
      </c>
      <c r="I7" s="2">
        <v>-0.28000000000000003</v>
      </c>
      <c r="J7" s="2">
        <v>1.51</v>
      </c>
      <c r="K7" s="2">
        <v>3.62</v>
      </c>
      <c r="L7">
        <f t="shared" si="0"/>
        <v>27.12</v>
      </c>
      <c r="M7">
        <f t="shared" si="1"/>
        <v>6.7399999999999993</v>
      </c>
      <c r="N7">
        <f t="shared" si="2"/>
        <v>35.979999999999997</v>
      </c>
      <c r="O7">
        <f t="shared" si="3"/>
        <v>29.12</v>
      </c>
    </row>
    <row r="8" spans="1:15" ht="16" x14ac:dyDescent="0.2">
      <c r="A8" s="1" t="s">
        <v>16</v>
      </c>
      <c r="B8" s="2">
        <v>21.52</v>
      </c>
      <c r="C8" s="2">
        <v>1.35</v>
      </c>
      <c r="D8" s="2">
        <v>32</v>
      </c>
      <c r="E8" s="2">
        <v>22.72</v>
      </c>
      <c r="F8" s="2">
        <v>1.07</v>
      </c>
      <c r="G8" s="2">
        <v>0.21</v>
      </c>
      <c r="H8" s="2">
        <v>0.92</v>
      </c>
      <c r="I8" s="2">
        <v>-0.23</v>
      </c>
      <c r="J8" s="2">
        <v>0.88</v>
      </c>
      <c r="K8" s="2">
        <v>3.71</v>
      </c>
      <c r="L8">
        <f t="shared" si="0"/>
        <v>24.92</v>
      </c>
      <c r="M8">
        <f t="shared" si="1"/>
        <v>5.7099999999999991</v>
      </c>
      <c r="N8">
        <f t="shared" si="2"/>
        <v>32</v>
      </c>
      <c r="O8">
        <f t="shared" si="3"/>
        <v>21.52</v>
      </c>
    </row>
    <row r="9" spans="1:15" ht="16" x14ac:dyDescent="0.2">
      <c r="A9" s="1" t="s">
        <v>17</v>
      </c>
      <c r="B9" s="2">
        <v>21.72</v>
      </c>
      <c r="C9" s="2">
        <v>1.34</v>
      </c>
      <c r="D9" s="2">
        <v>32.840000000000003</v>
      </c>
      <c r="E9" s="2">
        <v>19.82</v>
      </c>
      <c r="F9" s="2">
        <v>0.73</v>
      </c>
      <c r="G9" s="2">
        <v>0.22</v>
      </c>
      <c r="H9" s="2">
        <v>0.95</v>
      </c>
      <c r="I9" s="2">
        <v>-0.24</v>
      </c>
      <c r="J9" s="2">
        <v>0.82</v>
      </c>
      <c r="K9" s="2">
        <v>3.29</v>
      </c>
      <c r="L9">
        <f t="shared" si="0"/>
        <v>21.72</v>
      </c>
      <c r="M9">
        <f t="shared" si="1"/>
        <v>5.21</v>
      </c>
      <c r="N9">
        <f t="shared" si="2"/>
        <v>32.840000000000003</v>
      </c>
      <c r="O9">
        <f t="shared" si="3"/>
        <v>21.72</v>
      </c>
    </row>
    <row r="10" spans="1:15" ht="16" x14ac:dyDescent="0.2">
      <c r="A10" s="1" t="s">
        <v>18</v>
      </c>
      <c r="B10" s="2">
        <v>28.9</v>
      </c>
      <c r="C10" s="2">
        <v>1.49</v>
      </c>
      <c r="D10" s="2">
        <v>38.85</v>
      </c>
      <c r="E10" s="2">
        <v>20.96</v>
      </c>
      <c r="F10" s="2">
        <v>1.64</v>
      </c>
      <c r="G10" s="2">
        <v>0.23</v>
      </c>
      <c r="H10" s="2">
        <v>0.97</v>
      </c>
      <c r="I10" s="2">
        <v>-0.22</v>
      </c>
      <c r="J10" s="2">
        <v>0.89</v>
      </c>
      <c r="K10" s="2">
        <v>3.62</v>
      </c>
      <c r="L10">
        <f t="shared" si="0"/>
        <v>23.8</v>
      </c>
      <c r="M10">
        <f t="shared" si="1"/>
        <v>5.78</v>
      </c>
      <c r="N10">
        <f t="shared" si="2"/>
        <v>38.85</v>
      </c>
      <c r="O10">
        <f t="shared" si="3"/>
        <v>28.9</v>
      </c>
    </row>
    <row r="11" spans="1:15" ht="16" x14ac:dyDescent="0.2">
      <c r="A11" s="1" t="s">
        <v>19</v>
      </c>
      <c r="B11" s="2">
        <v>31.15</v>
      </c>
      <c r="C11" s="2">
        <v>1.64</v>
      </c>
      <c r="D11" s="2">
        <v>39.96</v>
      </c>
      <c r="E11" s="2">
        <v>21.16</v>
      </c>
      <c r="F11" s="2">
        <v>2.12</v>
      </c>
      <c r="G11" s="2">
        <v>0.23</v>
      </c>
      <c r="H11" s="2">
        <v>1.02</v>
      </c>
      <c r="I11" s="2">
        <v>-0.24</v>
      </c>
      <c r="J11" s="2">
        <v>1.06</v>
      </c>
      <c r="K11" s="2">
        <v>3.24</v>
      </c>
      <c r="L11">
        <f t="shared" si="0"/>
        <v>24.53</v>
      </c>
      <c r="M11">
        <f t="shared" si="1"/>
        <v>5.7</v>
      </c>
      <c r="N11">
        <f t="shared" si="2"/>
        <v>39.96</v>
      </c>
      <c r="O11">
        <f t="shared" si="3"/>
        <v>31.15</v>
      </c>
    </row>
    <row r="12" spans="1:15" ht="16" x14ac:dyDescent="0.2">
      <c r="A12" s="1" t="s">
        <v>20</v>
      </c>
      <c r="B12" s="2">
        <v>25.41</v>
      </c>
      <c r="C12" s="2">
        <v>1.37</v>
      </c>
      <c r="D12" s="2">
        <v>34.630000000000003</v>
      </c>
      <c r="E12" s="2">
        <v>19.41</v>
      </c>
      <c r="F12" s="2">
        <v>0.68</v>
      </c>
      <c r="G12" s="2">
        <v>0.23</v>
      </c>
      <c r="H12" s="2">
        <v>0.96</v>
      </c>
      <c r="I12" s="2">
        <v>-0.22</v>
      </c>
      <c r="J12" s="2">
        <v>1.31</v>
      </c>
      <c r="K12" s="2">
        <v>3.78</v>
      </c>
      <c r="L12">
        <f t="shared" si="0"/>
        <v>21.28</v>
      </c>
      <c r="M12">
        <f t="shared" si="1"/>
        <v>6.24</v>
      </c>
      <c r="N12">
        <f t="shared" si="2"/>
        <v>34.630000000000003</v>
      </c>
      <c r="O12">
        <f t="shared" si="3"/>
        <v>25.41</v>
      </c>
    </row>
    <row r="13" spans="1:15" ht="16" x14ac:dyDescent="0.2">
      <c r="A13" s="1" t="s">
        <v>21</v>
      </c>
      <c r="B13" s="2">
        <v>24.22</v>
      </c>
      <c r="C13" s="2">
        <v>1.28</v>
      </c>
      <c r="D13" s="2">
        <v>34.03</v>
      </c>
      <c r="E13" s="2">
        <v>18.149999999999999</v>
      </c>
      <c r="F13" s="2">
        <v>0.56999999999999995</v>
      </c>
      <c r="G13" s="2">
        <v>0.24</v>
      </c>
      <c r="H13" s="2">
        <v>1.05</v>
      </c>
      <c r="I13" s="2">
        <v>-0.2</v>
      </c>
      <c r="J13" s="2">
        <v>0.69</v>
      </c>
      <c r="K13" s="2">
        <v>3.72</v>
      </c>
      <c r="L13">
        <f t="shared" si="0"/>
        <v>20.009999999999998</v>
      </c>
      <c r="M13">
        <f t="shared" si="1"/>
        <v>5.49</v>
      </c>
      <c r="N13">
        <f t="shared" si="2"/>
        <v>34.03</v>
      </c>
      <c r="O13">
        <f t="shared" si="3"/>
        <v>24.22</v>
      </c>
    </row>
    <row r="14" spans="1:15" ht="16" x14ac:dyDescent="0.2">
      <c r="A14" s="1" t="s">
        <v>22</v>
      </c>
      <c r="B14" s="2">
        <v>33.950000000000003</v>
      </c>
      <c r="C14" s="2">
        <v>1.64</v>
      </c>
      <c r="D14" s="2">
        <v>36.270000000000003</v>
      </c>
      <c r="E14" s="2">
        <v>19.63</v>
      </c>
      <c r="F14" s="2">
        <v>1.69</v>
      </c>
      <c r="G14" s="2">
        <v>0.25</v>
      </c>
      <c r="H14" s="2">
        <v>1.05</v>
      </c>
      <c r="I14" s="2">
        <v>-0.24</v>
      </c>
      <c r="J14" s="2">
        <v>1.1299999999999999</v>
      </c>
      <c r="K14" s="2">
        <v>3.44</v>
      </c>
      <c r="L14">
        <f t="shared" si="0"/>
        <v>22.62</v>
      </c>
      <c r="M14">
        <f t="shared" si="1"/>
        <v>5.97</v>
      </c>
      <c r="N14">
        <f t="shared" si="2"/>
        <v>36.270000000000003</v>
      </c>
      <c r="O14">
        <f t="shared" si="3"/>
        <v>33.950000000000003</v>
      </c>
    </row>
    <row r="15" spans="1:15" ht="16" x14ac:dyDescent="0.2">
      <c r="A15" s="1" t="s">
        <v>23</v>
      </c>
      <c r="B15" s="2">
        <v>39.130000000000003</v>
      </c>
      <c r="C15" s="2">
        <v>1.77</v>
      </c>
      <c r="D15" s="2">
        <v>36.659999999999997</v>
      </c>
      <c r="E15" s="2">
        <v>20.98</v>
      </c>
      <c r="F15" s="2">
        <v>1.03</v>
      </c>
      <c r="G15" s="2">
        <v>0.25</v>
      </c>
      <c r="H15" s="2">
        <v>1.1000000000000001</v>
      </c>
      <c r="I15" s="2">
        <v>-0.26</v>
      </c>
      <c r="J15" s="2">
        <v>0.9</v>
      </c>
      <c r="K15" s="2">
        <v>3.24</v>
      </c>
      <c r="L15">
        <f t="shared" si="0"/>
        <v>23.360000000000003</v>
      </c>
      <c r="M15">
        <f t="shared" si="1"/>
        <v>5.65</v>
      </c>
      <c r="N15">
        <f t="shared" si="2"/>
        <v>36.659999999999997</v>
      </c>
      <c r="O15">
        <f t="shared" si="3"/>
        <v>39.130000000000003</v>
      </c>
    </row>
    <row r="16" spans="1:15" ht="16" x14ac:dyDescent="0.2">
      <c r="A16" s="1" t="s">
        <v>24</v>
      </c>
      <c r="B16" s="2">
        <v>27.79</v>
      </c>
      <c r="C16" s="2">
        <v>1.28</v>
      </c>
      <c r="D16" s="2">
        <v>35.1</v>
      </c>
      <c r="E16" s="2">
        <v>18.59</v>
      </c>
      <c r="F16" s="2">
        <v>0.56999999999999995</v>
      </c>
      <c r="G16" s="2">
        <v>0.24</v>
      </c>
      <c r="H16" s="2">
        <v>1.1499999999999999</v>
      </c>
      <c r="I16" s="2">
        <v>-0.16</v>
      </c>
      <c r="J16" s="2">
        <v>0.86</v>
      </c>
      <c r="K16" s="2">
        <v>2.63</v>
      </c>
      <c r="L16">
        <f t="shared" si="0"/>
        <v>20.549999999999997</v>
      </c>
      <c r="M16">
        <f t="shared" si="1"/>
        <v>4.6099999999999994</v>
      </c>
      <c r="N16">
        <f t="shared" si="2"/>
        <v>35.1</v>
      </c>
      <c r="O16">
        <f t="shared" si="3"/>
        <v>27.79</v>
      </c>
    </row>
    <row r="17" spans="1:15" ht="16" x14ac:dyDescent="0.2">
      <c r="A17" s="1" t="s">
        <v>25</v>
      </c>
      <c r="B17" s="2">
        <v>24.8</v>
      </c>
      <c r="C17" s="2">
        <v>0.7</v>
      </c>
      <c r="D17" s="2">
        <v>32.17</v>
      </c>
      <c r="E17" s="2">
        <v>20.62</v>
      </c>
      <c r="F17" s="2">
        <v>0.63</v>
      </c>
      <c r="G17" s="2">
        <v>0.23</v>
      </c>
      <c r="H17" s="2">
        <v>1.24</v>
      </c>
      <c r="I17" s="2">
        <v>-0.2</v>
      </c>
      <c r="J17" s="2">
        <v>0.83</v>
      </c>
      <c r="K17" s="2">
        <v>2.64</v>
      </c>
      <c r="L17">
        <f t="shared" si="0"/>
        <v>22.72</v>
      </c>
      <c r="M17">
        <f t="shared" si="1"/>
        <v>3.9699999999999998</v>
      </c>
      <c r="N17">
        <f t="shared" si="2"/>
        <v>32.17</v>
      </c>
      <c r="O17">
        <f t="shared" si="3"/>
        <v>24.8</v>
      </c>
    </row>
    <row r="18" spans="1:15" ht="16" x14ac:dyDescent="0.2">
      <c r="A18" s="1" t="s">
        <v>26</v>
      </c>
      <c r="B18" s="2">
        <v>33.68</v>
      </c>
      <c r="C18" s="2">
        <v>1.03</v>
      </c>
      <c r="D18" s="2">
        <v>34.799999999999997</v>
      </c>
      <c r="E18" s="2">
        <v>22.79</v>
      </c>
      <c r="F18" s="2">
        <v>1.8</v>
      </c>
      <c r="G18" s="2">
        <v>0.25</v>
      </c>
      <c r="H18" s="2">
        <v>1.27</v>
      </c>
      <c r="I18" s="2">
        <v>-0.25</v>
      </c>
      <c r="J18" s="2">
        <v>0.82</v>
      </c>
      <c r="K18" s="2">
        <v>1.89</v>
      </c>
      <c r="L18">
        <f t="shared" si="0"/>
        <v>26.11</v>
      </c>
      <c r="M18">
        <f t="shared" si="1"/>
        <v>3.49</v>
      </c>
      <c r="N18">
        <f t="shared" si="2"/>
        <v>34.799999999999997</v>
      </c>
      <c r="O18">
        <f t="shared" si="3"/>
        <v>33.68</v>
      </c>
    </row>
    <row r="19" spans="1:15" ht="16" x14ac:dyDescent="0.2">
      <c r="A19" s="1" t="s">
        <v>27</v>
      </c>
      <c r="B19" s="2">
        <v>35.61</v>
      </c>
      <c r="C19" s="2">
        <v>1.04</v>
      </c>
      <c r="D19" s="2">
        <v>37.47</v>
      </c>
      <c r="E19" s="2">
        <v>22.66</v>
      </c>
      <c r="F19" s="2">
        <v>1.96</v>
      </c>
      <c r="G19" s="2">
        <v>0.25</v>
      </c>
      <c r="H19" s="2">
        <v>1.35</v>
      </c>
      <c r="I19" s="2">
        <v>-0.24</v>
      </c>
      <c r="J19" s="2">
        <v>0.88</v>
      </c>
      <c r="K19" s="2">
        <v>1.82</v>
      </c>
      <c r="L19">
        <f t="shared" si="0"/>
        <v>26.220000000000002</v>
      </c>
      <c r="M19">
        <f t="shared" si="1"/>
        <v>3.5</v>
      </c>
      <c r="N19">
        <f t="shared" si="2"/>
        <v>37.47</v>
      </c>
      <c r="O19">
        <f t="shared" si="3"/>
        <v>35.61</v>
      </c>
    </row>
    <row r="20" spans="1:15" ht="16" x14ac:dyDescent="0.2">
      <c r="A20" s="1" t="s">
        <v>28</v>
      </c>
      <c r="B20" s="2">
        <v>23.14</v>
      </c>
      <c r="C20" s="2">
        <v>0.8</v>
      </c>
      <c r="D20" s="2">
        <v>37.81</v>
      </c>
      <c r="E20" s="2">
        <v>19.89</v>
      </c>
      <c r="F20" s="2">
        <v>1.1299999999999999</v>
      </c>
      <c r="G20" s="2">
        <v>0.28000000000000003</v>
      </c>
      <c r="H20" s="2">
        <v>1.29</v>
      </c>
      <c r="I20" s="2">
        <v>-0.21</v>
      </c>
      <c r="J20" s="2">
        <v>0.83</v>
      </c>
      <c r="K20" s="2">
        <v>2.78</v>
      </c>
      <c r="L20">
        <f t="shared" si="0"/>
        <v>22.59</v>
      </c>
      <c r="M20">
        <f t="shared" si="1"/>
        <v>4.2</v>
      </c>
      <c r="N20">
        <f t="shared" si="2"/>
        <v>37.81</v>
      </c>
      <c r="O20">
        <f t="shared" si="3"/>
        <v>23.14</v>
      </c>
    </row>
    <row r="21" spans="1:15" ht="16" x14ac:dyDescent="0.2">
      <c r="A21" s="1" t="s">
        <v>29</v>
      </c>
      <c r="B21" s="2">
        <v>23.72</v>
      </c>
      <c r="C21" s="2">
        <v>1.01</v>
      </c>
      <c r="D21" s="2">
        <v>37</v>
      </c>
      <c r="E21" s="2">
        <v>19.04</v>
      </c>
      <c r="F21" s="2">
        <v>0.65</v>
      </c>
      <c r="G21" s="2">
        <v>0.33</v>
      </c>
      <c r="H21" s="2">
        <v>1.31</v>
      </c>
      <c r="I21" s="2">
        <v>-0.22</v>
      </c>
      <c r="J21" s="2">
        <v>0.91</v>
      </c>
      <c r="K21" s="2">
        <v>0.65</v>
      </c>
      <c r="L21">
        <f t="shared" si="0"/>
        <v>21.329999999999995</v>
      </c>
      <c r="M21">
        <f t="shared" si="1"/>
        <v>2.35</v>
      </c>
      <c r="N21">
        <f t="shared" si="2"/>
        <v>37</v>
      </c>
      <c r="O21">
        <f t="shared" si="3"/>
        <v>23.72</v>
      </c>
    </row>
    <row r="22" spans="1:15" ht="16" x14ac:dyDescent="0.2">
      <c r="A22" s="1" t="s">
        <v>30</v>
      </c>
      <c r="B22" s="2">
        <v>36</v>
      </c>
      <c r="C22" s="2">
        <v>1.36</v>
      </c>
      <c r="D22" s="2">
        <v>36.6</v>
      </c>
      <c r="E22" s="2">
        <v>19.5</v>
      </c>
      <c r="F22" s="2">
        <v>1.02</v>
      </c>
      <c r="G22" s="2">
        <v>0.4</v>
      </c>
      <c r="H22" s="2">
        <v>1.36</v>
      </c>
      <c r="I22" s="2">
        <v>-0.23</v>
      </c>
      <c r="J22" s="2">
        <v>0.95</v>
      </c>
      <c r="K22" s="2">
        <v>3.17</v>
      </c>
      <c r="L22">
        <f t="shared" si="0"/>
        <v>22.279999999999998</v>
      </c>
      <c r="M22">
        <f t="shared" si="1"/>
        <v>5.25</v>
      </c>
      <c r="N22">
        <f t="shared" si="2"/>
        <v>36.6</v>
      </c>
      <c r="O22">
        <f t="shared" si="3"/>
        <v>36</v>
      </c>
    </row>
    <row r="23" spans="1:15" ht="16" x14ac:dyDescent="0.2">
      <c r="A23" s="1" t="s">
        <v>31</v>
      </c>
      <c r="B23" s="2">
        <v>38.75</v>
      </c>
      <c r="C23" s="2">
        <v>1.17</v>
      </c>
      <c r="D23" s="2">
        <v>35.96</v>
      </c>
      <c r="E23" s="2">
        <v>22.64</v>
      </c>
      <c r="F23" s="2">
        <v>0.98</v>
      </c>
      <c r="G23" s="2">
        <v>0.4</v>
      </c>
      <c r="H23" s="2">
        <v>1.6</v>
      </c>
      <c r="I23" s="2">
        <v>-0.23</v>
      </c>
      <c r="J23" s="2">
        <v>0.97</v>
      </c>
      <c r="K23" s="2">
        <v>0.8</v>
      </c>
      <c r="L23">
        <f t="shared" si="0"/>
        <v>25.62</v>
      </c>
      <c r="M23">
        <f t="shared" si="1"/>
        <v>2.71</v>
      </c>
      <c r="N23">
        <f t="shared" si="2"/>
        <v>35.96</v>
      </c>
      <c r="O23">
        <f t="shared" si="3"/>
        <v>38.75</v>
      </c>
    </row>
    <row r="24" spans="1:15" ht="16" x14ac:dyDescent="0.2">
      <c r="A24" s="1" t="s">
        <v>32</v>
      </c>
      <c r="B24" s="2">
        <v>28.69</v>
      </c>
      <c r="C24" s="2">
        <v>1.01</v>
      </c>
      <c r="D24" s="2">
        <v>34.39</v>
      </c>
      <c r="E24" s="2">
        <v>20.73</v>
      </c>
      <c r="F24" s="2">
        <v>0.68</v>
      </c>
      <c r="G24" s="2">
        <v>0.25</v>
      </c>
      <c r="H24" s="2">
        <v>1.49</v>
      </c>
      <c r="I24" s="2">
        <v>-0.19</v>
      </c>
      <c r="J24" s="2">
        <v>0.94</v>
      </c>
      <c r="K24" s="2">
        <v>0.31</v>
      </c>
      <c r="L24">
        <f t="shared" si="0"/>
        <v>23.15</v>
      </c>
      <c r="M24">
        <f t="shared" si="1"/>
        <v>2.0699999999999998</v>
      </c>
      <c r="N24">
        <f t="shared" si="2"/>
        <v>34.39</v>
      </c>
      <c r="O24">
        <f t="shared" si="3"/>
        <v>28.69</v>
      </c>
    </row>
    <row r="25" spans="1:15" ht="16" x14ac:dyDescent="0.2">
      <c r="A25" s="1" t="s">
        <v>33</v>
      </c>
      <c r="B25" s="2">
        <v>25.91</v>
      </c>
      <c r="C25" s="2">
        <v>0.83</v>
      </c>
      <c r="D25" s="2">
        <v>36.67</v>
      </c>
      <c r="E25" s="2">
        <v>19.239999999999998</v>
      </c>
      <c r="F25" s="2">
        <v>0.51</v>
      </c>
      <c r="G25" s="2">
        <v>0.2</v>
      </c>
      <c r="H25" s="2">
        <v>1.49</v>
      </c>
      <c r="I25" s="2">
        <v>-0.25</v>
      </c>
      <c r="J25" s="2">
        <v>0.87</v>
      </c>
      <c r="K25" s="2">
        <v>-0.22</v>
      </c>
      <c r="L25">
        <f t="shared" si="0"/>
        <v>21.439999999999998</v>
      </c>
      <c r="M25">
        <f t="shared" si="1"/>
        <v>1.23</v>
      </c>
      <c r="N25">
        <f t="shared" si="2"/>
        <v>36.67</v>
      </c>
      <c r="O25">
        <f t="shared" si="3"/>
        <v>25.91</v>
      </c>
    </row>
    <row r="26" spans="1:15" ht="16" x14ac:dyDescent="0.2">
      <c r="A26" s="1" t="s">
        <v>34</v>
      </c>
      <c r="B26" s="2">
        <v>38.409999999999997</v>
      </c>
      <c r="C26" s="2">
        <v>1.1599999999999999</v>
      </c>
      <c r="D26" s="2">
        <v>38.11</v>
      </c>
      <c r="E26" s="2">
        <v>19.3</v>
      </c>
      <c r="F26" s="2">
        <v>1.04</v>
      </c>
      <c r="G26" s="2">
        <v>0.44</v>
      </c>
      <c r="H26" s="2">
        <v>1.71</v>
      </c>
      <c r="I26" s="2">
        <v>-0.23</v>
      </c>
      <c r="J26" s="2">
        <v>0.89</v>
      </c>
      <c r="K26" s="2">
        <v>1.28</v>
      </c>
      <c r="L26">
        <f t="shared" si="0"/>
        <v>22.490000000000002</v>
      </c>
      <c r="M26">
        <f t="shared" si="1"/>
        <v>3.1</v>
      </c>
      <c r="N26">
        <f t="shared" si="2"/>
        <v>38.11</v>
      </c>
      <c r="O26">
        <f t="shared" si="3"/>
        <v>38.409999999999997</v>
      </c>
    </row>
    <row r="27" spans="1:15" ht="16" x14ac:dyDescent="0.2">
      <c r="A27" s="1" t="s">
        <v>35</v>
      </c>
      <c r="B27" s="2">
        <v>39.57</v>
      </c>
      <c r="C27" s="2">
        <v>1.1599999999999999</v>
      </c>
      <c r="D27" s="2">
        <v>38.450000000000003</v>
      </c>
      <c r="E27" s="2">
        <v>21.68</v>
      </c>
      <c r="F27" s="2">
        <v>1.51</v>
      </c>
      <c r="G27" s="2">
        <v>0.5</v>
      </c>
      <c r="H27" s="2">
        <v>1.81</v>
      </c>
      <c r="I27" s="2">
        <v>-0.25</v>
      </c>
      <c r="J27" s="2">
        <v>0.65</v>
      </c>
      <c r="K27" s="2">
        <v>1.29</v>
      </c>
      <c r="L27">
        <f t="shared" si="0"/>
        <v>25.5</v>
      </c>
      <c r="M27">
        <f t="shared" si="1"/>
        <v>2.8499999999999996</v>
      </c>
      <c r="N27">
        <f t="shared" si="2"/>
        <v>38.450000000000003</v>
      </c>
      <c r="O27">
        <f t="shared" si="3"/>
        <v>39.57</v>
      </c>
    </row>
    <row r="28" spans="1:15" ht="16" x14ac:dyDescent="0.2">
      <c r="A28" s="1" t="s">
        <v>36</v>
      </c>
      <c r="B28" s="2">
        <v>24.55</v>
      </c>
      <c r="C28" s="2">
        <v>0.96</v>
      </c>
      <c r="D28" s="2">
        <v>36.96</v>
      </c>
      <c r="E28" s="2">
        <v>17.13</v>
      </c>
      <c r="F28" s="2">
        <v>0.73</v>
      </c>
      <c r="G28" s="2">
        <v>0.36</v>
      </c>
      <c r="H28" s="2">
        <v>1.81</v>
      </c>
      <c r="I28" s="2">
        <v>-0.21</v>
      </c>
      <c r="J28" s="2">
        <v>0.74</v>
      </c>
      <c r="K28" s="2">
        <v>1.69</v>
      </c>
      <c r="L28">
        <f t="shared" si="0"/>
        <v>20.029999999999998</v>
      </c>
      <c r="M28">
        <f t="shared" si="1"/>
        <v>3.1799999999999997</v>
      </c>
      <c r="N28">
        <f t="shared" si="2"/>
        <v>36.96</v>
      </c>
      <c r="O28">
        <f t="shared" si="3"/>
        <v>24.55</v>
      </c>
    </row>
    <row r="29" spans="1:15" ht="16" x14ac:dyDescent="0.2">
      <c r="A29" s="1" t="s">
        <v>37</v>
      </c>
      <c r="B29" s="2">
        <v>24.79</v>
      </c>
      <c r="C29" s="2">
        <v>0.85</v>
      </c>
      <c r="D29" s="2">
        <v>38.5</v>
      </c>
      <c r="E29" s="2">
        <v>17.2</v>
      </c>
      <c r="F29" s="2">
        <v>0.97</v>
      </c>
      <c r="G29" s="2">
        <v>0.46</v>
      </c>
      <c r="H29" s="2">
        <v>1.8</v>
      </c>
      <c r="I29" s="2">
        <v>-0.23</v>
      </c>
      <c r="J29" s="2">
        <v>0.65</v>
      </c>
      <c r="K29" s="2">
        <v>2.0499999999999998</v>
      </c>
      <c r="L29">
        <f t="shared" si="0"/>
        <v>20.43</v>
      </c>
      <c r="M29">
        <f t="shared" si="1"/>
        <v>3.32</v>
      </c>
      <c r="N29">
        <f t="shared" si="2"/>
        <v>38.5</v>
      </c>
      <c r="O29">
        <f t="shared" si="3"/>
        <v>24.79</v>
      </c>
    </row>
    <row r="30" spans="1:15" ht="16" x14ac:dyDescent="0.2">
      <c r="A30" s="1" t="s">
        <v>38</v>
      </c>
      <c r="B30" s="2">
        <v>36.78</v>
      </c>
      <c r="C30" s="2">
        <v>1.1200000000000001</v>
      </c>
      <c r="D30" s="2">
        <v>39.82</v>
      </c>
      <c r="E30" s="2">
        <v>17.670000000000002</v>
      </c>
      <c r="F30" s="2">
        <v>1.61</v>
      </c>
      <c r="G30" s="2">
        <v>0.62</v>
      </c>
      <c r="H30" s="2">
        <v>2.0099999999999998</v>
      </c>
      <c r="I30" s="2">
        <v>-0.25</v>
      </c>
      <c r="J30" s="2">
        <v>0.91</v>
      </c>
      <c r="K30" s="2">
        <v>2.46</v>
      </c>
      <c r="L30">
        <f t="shared" si="0"/>
        <v>21.910000000000004</v>
      </c>
      <c r="M30">
        <f t="shared" si="1"/>
        <v>4.24</v>
      </c>
      <c r="N30">
        <f t="shared" si="2"/>
        <v>39.82</v>
      </c>
      <c r="O30">
        <f t="shared" si="3"/>
        <v>36.78</v>
      </c>
    </row>
    <row r="31" spans="1:15" ht="16" x14ac:dyDescent="0.2">
      <c r="A31" s="1" t="s">
        <v>39</v>
      </c>
      <c r="B31" s="2">
        <v>40.6</v>
      </c>
      <c r="C31" s="2">
        <v>1.34</v>
      </c>
      <c r="D31" s="2">
        <v>35.74</v>
      </c>
      <c r="E31" s="2">
        <v>20.69</v>
      </c>
      <c r="F31" s="2">
        <v>1.6</v>
      </c>
      <c r="G31" s="2">
        <v>0.75</v>
      </c>
      <c r="H31" s="2">
        <v>2.35</v>
      </c>
      <c r="I31" s="2">
        <v>-0.24</v>
      </c>
      <c r="J31" s="2">
        <v>0.9</v>
      </c>
      <c r="K31" s="2">
        <v>1.4</v>
      </c>
      <c r="L31">
        <f t="shared" si="0"/>
        <v>25.390000000000004</v>
      </c>
      <c r="M31">
        <f t="shared" si="1"/>
        <v>3.3999999999999995</v>
      </c>
      <c r="N31">
        <f t="shared" si="2"/>
        <v>35.74</v>
      </c>
      <c r="O31">
        <f t="shared" si="3"/>
        <v>40.6</v>
      </c>
    </row>
    <row r="32" spans="1:15" ht="16" x14ac:dyDescent="0.2">
      <c r="A32" s="1" t="s">
        <v>40</v>
      </c>
      <c r="B32" s="2">
        <v>26.25</v>
      </c>
      <c r="C32" s="2">
        <v>0.72</v>
      </c>
      <c r="D32" s="2">
        <v>38.86</v>
      </c>
      <c r="E32" s="2">
        <v>18.239999999999998</v>
      </c>
      <c r="F32" s="2">
        <v>0.99</v>
      </c>
      <c r="G32" s="2">
        <v>0.54</v>
      </c>
      <c r="H32" s="2">
        <v>2.08</v>
      </c>
      <c r="I32" s="2">
        <v>-0.23</v>
      </c>
      <c r="J32" s="2">
        <v>0.86</v>
      </c>
      <c r="K32" s="2">
        <v>2.13</v>
      </c>
      <c r="L32">
        <f t="shared" si="0"/>
        <v>21.849999999999994</v>
      </c>
      <c r="M32">
        <f t="shared" si="1"/>
        <v>3.48</v>
      </c>
      <c r="N32">
        <f t="shared" si="2"/>
        <v>38.86</v>
      </c>
      <c r="O32">
        <f t="shared" si="3"/>
        <v>26.25</v>
      </c>
    </row>
    <row r="33" spans="1:15" ht="16" x14ac:dyDescent="0.2">
      <c r="A33" s="1" t="s">
        <v>41</v>
      </c>
      <c r="B33" s="2">
        <v>21.16</v>
      </c>
      <c r="C33" s="2">
        <v>0.73</v>
      </c>
      <c r="D33" s="2">
        <v>40.049999999999997</v>
      </c>
      <c r="E33" s="2">
        <v>18.760000000000002</v>
      </c>
      <c r="F33" s="2">
        <v>0.69</v>
      </c>
      <c r="G33" s="2">
        <v>0.69</v>
      </c>
      <c r="H33" s="2">
        <v>2.0299999999999998</v>
      </c>
      <c r="I33" s="2">
        <v>-0.19</v>
      </c>
      <c r="J33" s="2">
        <v>0.9</v>
      </c>
      <c r="K33" s="2">
        <v>1.94</v>
      </c>
      <c r="L33">
        <f t="shared" si="0"/>
        <v>22.170000000000005</v>
      </c>
      <c r="M33">
        <f t="shared" si="1"/>
        <v>3.38</v>
      </c>
      <c r="N33">
        <f t="shared" si="2"/>
        <v>40.049999999999997</v>
      </c>
      <c r="O33">
        <f t="shared" si="3"/>
        <v>21.16</v>
      </c>
    </row>
    <row r="34" spans="1:15" ht="16" x14ac:dyDescent="0.2">
      <c r="A34" s="1" t="s">
        <v>42</v>
      </c>
      <c r="B34" s="2">
        <v>40.5</v>
      </c>
      <c r="C34" s="2">
        <v>1.86</v>
      </c>
      <c r="D34" s="2">
        <v>34.56</v>
      </c>
      <c r="E34" s="2">
        <v>17.48</v>
      </c>
      <c r="F34" s="2">
        <v>1.47</v>
      </c>
      <c r="G34" s="2">
        <v>0.93</v>
      </c>
      <c r="H34" s="2">
        <v>2.4900000000000002</v>
      </c>
      <c r="I34" s="2">
        <v>-0.27</v>
      </c>
      <c r="J34" s="2">
        <v>0.88</v>
      </c>
      <c r="K34" s="2">
        <v>2.85</v>
      </c>
      <c r="L34">
        <f t="shared" si="0"/>
        <v>22.369999999999997</v>
      </c>
      <c r="M34">
        <f t="shared" si="1"/>
        <v>5.32</v>
      </c>
      <c r="N34">
        <f t="shared" si="2"/>
        <v>34.56</v>
      </c>
      <c r="O34">
        <f t="shared" si="3"/>
        <v>40.5</v>
      </c>
    </row>
    <row r="35" spans="1:15" ht="16" x14ac:dyDescent="0.2">
      <c r="A35" s="1" t="s">
        <v>43</v>
      </c>
      <c r="B35" s="2">
        <v>47.56</v>
      </c>
      <c r="C35" s="2">
        <v>2.06</v>
      </c>
      <c r="D35" s="2">
        <v>29.98</v>
      </c>
      <c r="E35" s="2">
        <v>20.52</v>
      </c>
      <c r="F35" s="2">
        <v>1.1100000000000001</v>
      </c>
      <c r="G35" s="2">
        <v>1.0900000000000001</v>
      </c>
      <c r="H35" s="2">
        <v>2.37</v>
      </c>
      <c r="I35" s="2">
        <v>-0.34</v>
      </c>
      <c r="J35" s="2">
        <v>0.87</v>
      </c>
      <c r="K35" s="2">
        <v>1.4</v>
      </c>
      <c r="L35">
        <f t="shared" si="0"/>
        <v>25.09</v>
      </c>
      <c r="M35">
        <f t="shared" si="1"/>
        <v>3.99</v>
      </c>
      <c r="N35">
        <f t="shared" si="2"/>
        <v>29.98</v>
      </c>
      <c r="O35">
        <f t="shared" si="3"/>
        <v>47.56</v>
      </c>
    </row>
    <row r="36" spans="1:15" ht="16" x14ac:dyDescent="0.2">
      <c r="A36" s="1" t="s">
        <v>44</v>
      </c>
      <c r="B36" s="2">
        <v>28.55</v>
      </c>
      <c r="C36" s="2">
        <v>1</v>
      </c>
      <c r="D36" s="2">
        <v>33.69</v>
      </c>
      <c r="E36" s="2">
        <v>18.21</v>
      </c>
      <c r="F36" s="2">
        <v>0.96</v>
      </c>
      <c r="G36" s="2">
        <v>0.79</v>
      </c>
      <c r="H36" s="2">
        <v>2.13</v>
      </c>
      <c r="I36" s="2">
        <v>-0.25</v>
      </c>
      <c r="J36" s="2">
        <v>0.78</v>
      </c>
      <c r="K36" s="2">
        <v>2.86</v>
      </c>
      <c r="L36">
        <f t="shared" si="0"/>
        <v>22.09</v>
      </c>
      <c r="M36">
        <f t="shared" si="1"/>
        <v>4.3899999999999997</v>
      </c>
      <c r="N36">
        <f t="shared" si="2"/>
        <v>33.69</v>
      </c>
      <c r="O36">
        <f t="shared" si="3"/>
        <v>28.55</v>
      </c>
    </row>
    <row r="37" spans="1:15" ht="16" x14ac:dyDescent="0.2">
      <c r="A37" s="1" t="s">
        <v>45</v>
      </c>
      <c r="B37" s="2">
        <v>26.86</v>
      </c>
      <c r="C37" s="2">
        <v>1.07</v>
      </c>
      <c r="D37" s="2">
        <v>35.36</v>
      </c>
      <c r="E37" s="2">
        <v>17.239999999999998</v>
      </c>
      <c r="F37" s="2">
        <v>0.67</v>
      </c>
      <c r="G37" s="2">
        <v>1.01</v>
      </c>
      <c r="H37" s="2">
        <v>2.11</v>
      </c>
      <c r="I37" s="2">
        <v>-0.31</v>
      </c>
      <c r="J37" s="2">
        <v>0.8</v>
      </c>
      <c r="K37" s="2">
        <v>1.62</v>
      </c>
      <c r="L37">
        <f t="shared" si="0"/>
        <v>21.03</v>
      </c>
      <c r="M37">
        <f t="shared" si="1"/>
        <v>3.18</v>
      </c>
      <c r="N37">
        <f t="shared" si="2"/>
        <v>35.36</v>
      </c>
      <c r="O37">
        <f t="shared" si="3"/>
        <v>26.86</v>
      </c>
    </row>
    <row r="38" spans="1:15" ht="16" x14ac:dyDescent="0.2">
      <c r="A38" s="1" t="s">
        <v>46</v>
      </c>
      <c r="B38" s="2">
        <v>38.520000000000003</v>
      </c>
      <c r="C38" s="2">
        <v>1.29</v>
      </c>
      <c r="D38" s="2">
        <v>38.729999999999997</v>
      </c>
      <c r="E38" s="2">
        <v>13.26</v>
      </c>
      <c r="F38" s="2">
        <v>1.82</v>
      </c>
      <c r="G38" s="2">
        <v>1.35</v>
      </c>
      <c r="H38" s="2">
        <v>2.4900000000000002</v>
      </c>
      <c r="I38" s="2">
        <v>-0.3</v>
      </c>
      <c r="J38" s="2">
        <v>0.8</v>
      </c>
      <c r="K38" s="2">
        <v>1.63</v>
      </c>
      <c r="L38">
        <f t="shared" si="0"/>
        <v>18.920000000000002</v>
      </c>
      <c r="M38">
        <f t="shared" si="1"/>
        <v>3.42</v>
      </c>
      <c r="N38">
        <f t="shared" si="2"/>
        <v>38.729999999999997</v>
      </c>
      <c r="O38">
        <f t="shared" si="3"/>
        <v>38.520000000000003</v>
      </c>
    </row>
    <row r="39" spans="1:15" ht="16" x14ac:dyDescent="0.2">
      <c r="A39" s="1" t="s">
        <v>47</v>
      </c>
      <c r="B39" s="2">
        <v>37.020000000000003</v>
      </c>
      <c r="C39" s="2">
        <v>1.22</v>
      </c>
      <c r="D39" s="2">
        <v>42.82</v>
      </c>
      <c r="E39" s="2">
        <v>14.12</v>
      </c>
      <c r="F39" s="2">
        <v>1.94</v>
      </c>
      <c r="G39" s="2">
        <v>1.65</v>
      </c>
      <c r="H39" s="2">
        <v>2.2599999999999998</v>
      </c>
      <c r="I39" s="2">
        <v>-0.28000000000000003</v>
      </c>
      <c r="J39" s="2">
        <v>0.76</v>
      </c>
      <c r="K39" s="2">
        <v>1.1200000000000001</v>
      </c>
      <c r="L39">
        <f t="shared" si="0"/>
        <v>19.97</v>
      </c>
      <c r="M39">
        <f t="shared" si="1"/>
        <v>2.8200000000000003</v>
      </c>
      <c r="N39">
        <f t="shared" si="2"/>
        <v>42.82</v>
      </c>
      <c r="O39">
        <f t="shared" si="3"/>
        <v>37.020000000000003</v>
      </c>
    </row>
    <row r="40" spans="1:15" ht="16" x14ac:dyDescent="0.2">
      <c r="A40" s="1" t="s">
        <v>48</v>
      </c>
      <c r="B40" s="2">
        <v>24.1</v>
      </c>
      <c r="C40" s="2">
        <v>1.03</v>
      </c>
      <c r="D40" s="2">
        <v>43.47</v>
      </c>
      <c r="E40" s="2">
        <v>13.73</v>
      </c>
      <c r="F40" s="2">
        <v>0.84</v>
      </c>
      <c r="G40" s="2">
        <v>0.93</v>
      </c>
      <c r="H40" s="2">
        <v>1.96</v>
      </c>
      <c r="I40" s="2">
        <v>-0.28000000000000003</v>
      </c>
      <c r="J40" s="2">
        <v>0.86</v>
      </c>
      <c r="K40" s="2">
        <v>0.89</v>
      </c>
      <c r="L40">
        <f t="shared" si="0"/>
        <v>17.46</v>
      </c>
      <c r="M40">
        <f t="shared" si="1"/>
        <v>2.5</v>
      </c>
      <c r="N40">
        <f t="shared" si="2"/>
        <v>43.47</v>
      </c>
      <c r="O40">
        <f t="shared" si="3"/>
        <v>24.1</v>
      </c>
    </row>
    <row r="41" spans="1:15" ht="16" x14ac:dyDescent="0.2">
      <c r="A41" s="1" t="s">
        <v>49</v>
      </c>
      <c r="B41" s="2">
        <v>25.62</v>
      </c>
      <c r="C41" s="2">
        <v>0.81</v>
      </c>
      <c r="D41" s="2">
        <v>36.549999999999997</v>
      </c>
      <c r="E41" s="2">
        <v>15.73</v>
      </c>
      <c r="F41" s="2">
        <v>0.94</v>
      </c>
      <c r="G41" s="2">
        <v>1.19</v>
      </c>
      <c r="H41" s="2">
        <v>1.98</v>
      </c>
      <c r="I41" s="2">
        <v>-0.33</v>
      </c>
      <c r="J41" s="2">
        <v>0.9</v>
      </c>
      <c r="K41" s="2">
        <v>2.66</v>
      </c>
      <c r="L41">
        <f t="shared" si="0"/>
        <v>19.840000000000003</v>
      </c>
      <c r="M41">
        <f t="shared" si="1"/>
        <v>4.04</v>
      </c>
      <c r="N41">
        <f t="shared" si="2"/>
        <v>36.549999999999997</v>
      </c>
      <c r="O41">
        <f t="shared" si="3"/>
        <v>25.62</v>
      </c>
    </row>
    <row r="42" spans="1:15" ht="16" x14ac:dyDescent="0.2">
      <c r="A42" s="1" t="s">
        <v>50</v>
      </c>
      <c r="B42" s="2">
        <v>42.29</v>
      </c>
      <c r="C42" s="2">
        <v>1.4</v>
      </c>
      <c r="D42" s="2">
        <v>39.549999999999997</v>
      </c>
      <c r="E42" s="2">
        <v>13.66</v>
      </c>
      <c r="F42" s="2">
        <v>1.31</v>
      </c>
      <c r="G42" s="2">
        <v>1.51</v>
      </c>
      <c r="H42" s="2">
        <v>2.34</v>
      </c>
      <c r="I42" s="2">
        <v>-0.34</v>
      </c>
      <c r="J42" s="2">
        <v>0.78</v>
      </c>
      <c r="K42" s="2">
        <v>0.54</v>
      </c>
      <c r="L42">
        <f t="shared" si="0"/>
        <v>18.82</v>
      </c>
      <c r="M42">
        <f t="shared" si="1"/>
        <v>2.38</v>
      </c>
      <c r="N42">
        <f t="shared" si="2"/>
        <v>39.549999999999997</v>
      </c>
      <c r="O42">
        <f t="shared" si="3"/>
        <v>42.29</v>
      </c>
    </row>
    <row r="43" spans="1:15" ht="16" x14ac:dyDescent="0.2">
      <c r="A43" s="1" t="s">
        <v>51</v>
      </c>
      <c r="B43" s="2">
        <v>33.42</v>
      </c>
      <c r="C43" s="2">
        <v>1.03</v>
      </c>
      <c r="D43" s="2">
        <v>47.61</v>
      </c>
      <c r="E43" s="2">
        <v>13.14</v>
      </c>
      <c r="F43" s="2">
        <v>1.97</v>
      </c>
      <c r="G43" s="2">
        <v>2.2200000000000002</v>
      </c>
      <c r="H43" s="2">
        <v>2.1800000000000002</v>
      </c>
      <c r="I43" s="2">
        <v>-0.28999999999999998</v>
      </c>
      <c r="J43" s="2">
        <v>0.81</v>
      </c>
      <c r="K43" s="2">
        <v>2.42</v>
      </c>
      <c r="L43">
        <f t="shared" si="0"/>
        <v>19.510000000000002</v>
      </c>
      <c r="M43">
        <f t="shared" si="1"/>
        <v>3.9699999999999998</v>
      </c>
      <c r="N43">
        <f t="shared" si="2"/>
        <v>47.61</v>
      </c>
      <c r="O43">
        <f t="shared" si="3"/>
        <v>33.42</v>
      </c>
    </row>
    <row r="44" spans="1:15" ht="16" x14ac:dyDescent="0.2">
      <c r="A44" s="1" t="s">
        <v>52</v>
      </c>
      <c r="B44" s="2">
        <v>26.29</v>
      </c>
      <c r="C44" s="2">
        <v>1.21</v>
      </c>
      <c r="D44" s="2">
        <v>41.93</v>
      </c>
      <c r="E44" s="2">
        <v>11.08</v>
      </c>
      <c r="F44" s="2">
        <v>0.84</v>
      </c>
      <c r="G44" s="2">
        <v>1.27</v>
      </c>
      <c r="H44" s="2">
        <v>2.0499999999999998</v>
      </c>
      <c r="I44" s="2">
        <v>-0.3</v>
      </c>
      <c r="J44" s="2">
        <v>0.8</v>
      </c>
      <c r="K44" s="2">
        <v>3.56</v>
      </c>
      <c r="L44">
        <f t="shared" si="0"/>
        <v>15.239999999999998</v>
      </c>
      <c r="M44">
        <f t="shared" si="1"/>
        <v>5.2700000000000005</v>
      </c>
      <c r="N44">
        <f t="shared" si="2"/>
        <v>41.93</v>
      </c>
      <c r="O44">
        <f t="shared" si="3"/>
        <v>26.29</v>
      </c>
    </row>
    <row r="45" spans="1:15" ht="16" x14ac:dyDescent="0.2">
      <c r="A45" s="1" t="s">
        <v>53</v>
      </c>
      <c r="B45" s="2">
        <v>22.01</v>
      </c>
      <c r="C45" s="2">
        <v>1.52</v>
      </c>
      <c r="D45" s="2">
        <v>43.28</v>
      </c>
      <c r="E45" s="2">
        <v>10.96</v>
      </c>
      <c r="F45" s="2">
        <v>0.73</v>
      </c>
      <c r="G45" s="2">
        <v>1.31</v>
      </c>
      <c r="H45" s="2">
        <v>2.0699999999999998</v>
      </c>
      <c r="I45" s="2">
        <v>-0.35</v>
      </c>
      <c r="J45" s="2">
        <v>0.68</v>
      </c>
      <c r="K45" s="2">
        <v>3.72</v>
      </c>
      <c r="L45">
        <f t="shared" si="0"/>
        <v>15.070000000000002</v>
      </c>
      <c r="M45">
        <f t="shared" si="1"/>
        <v>5.57</v>
      </c>
      <c r="N45">
        <f t="shared" si="2"/>
        <v>43.28</v>
      </c>
      <c r="O45">
        <f t="shared" si="3"/>
        <v>22.01</v>
      </c>
    </row>
    <row r="46" spans="1:15" ht="16" x14ac:dyDescent="0.2">
      <c r="A46" s="1" t="s">
        <v>54</v>
      </c>
      <c r="B46" s="2">
        <v>36.33</v>
      </c>
      <c r="C46" s="2">
        <v>2.13</v>
      </c>
      <c r="D46" s="2">
        <v>40.17</v>
      </c>
      <c r="E46" s="2">
        <v>12.49</v>
      </c>
      <c r="F46" s="2">
        <v>1.57</v>
      </c>
      <c r="G46" s="2">
        <v>2.35</v>
      </c>
      <c r="H46" s="2">
        <v>2.3199999999999998</v>
      </c>
      <c r="I46" s="2">
        <v>-0.35</v>
      </c>
      <c r="J46" s="2">
        <v>0.74</v>
      </c>
      <c r="K46" s="2">
        <v>1.33</v>
      </c>
      <c r="L46">
        <f t="shared" si="0"/>
        <v>18.73</v>
      </c>
      <c r="M46">
        <f t="shared" si="1"/>
        <v>3.85</v>
      </c>
      <c r="N46">
        <f t="shared" si="2"/>
        <v>40.17</v>
      </c>
      <c r="O46">
        <f t="shared" si="3"/>
        <v>36.33</v>
      </c>
    </row>
    <row r="47" spans="1:15" ht="16" x14ac:dyDescent="0.2">
      <c r="A47" s="1" t="s">
        <v>55</v>
      </c>
      <c r="B47" s="2">
        <v>37.81</v>
      </c>
      <c r="C47" s="2">
        <v>1.88</v>
      </c>
      <c r="D47" s="2">
        <v>37.270000000000003</v>
      </c>
      <c r="E47" s="2">
        <v>15.4</v>
      </c>
      <c r="F47" s="2">
        <v>1.56</v>
      </c>
      <c r="G47" s="2">
        <v>2.6</v>
      </c>
      <c r="H47" s="2">
        <v>2.5299999999999998</v>
      </c>
      <c r="I47" s="2">
        <v>-0.33</v>
      </c>
      <c r="J47" s="2">
        <v>0.78</v>
      </c>
      <c r="K47" s="2">
        <v>0.56999999999999995</v>
      </c>
      <c r="L47">
        <f t="shared" si="0"/>
        <v>22.090000000000003</v>
      </c>
      <c r="M47">
        <f t="shared" si="1"/>
        <v>2.9</v>
      </c>
      <c r="N47">
        <f t="shared" si="2"/>
        <v>37.270000000000003</v>
      </c>
      <c r="O47">
        <f t="shared" si="3"/>
        <v>37.81</v>
      </c>
    </row>
    <row r="48" spans="1:15" ht="16" x14ac:dyDescent="0.2">
      <c r="A48" s="1" t="s">
        <v>56</v>
      </c>
      <c r="B48" s="2">
        <v>19.100000000000001</v>
      </c>
      <c r="C48" s="2">
        <v>1.03</v>
      </c>
      <c r="D48" s="2">
        <v>38.11</v>
      </c>
      <c r="E48" s="2">
        <v>16.45</v>
      </c>
      <c r="F48" s="2">
        <v>0.91</v>
      </c>
      <c r="G48" s="2">
        <v>1.98</v>
      </c>
      <c r="H48" s="2">
        <v>2.2799999999999998</v>
      </c>
      <c r="I48" s="2">
        <v>-0.26</v>
      </c>
      <c r="J48" s="2">
        <v>0.71</v>
      </c>
      <c r="K48" s="2">
        <v>2.78</v>
      </c>
      <c r="L48">
        <f t="shared" si="0"/>
        <v>21.62</v>
      </c>
      <c r="M48">
        <f t="shared" si="1"/>
        <v>4.26</v>
      </c>
      <c r="N48">
        <f t="shared" si="2"/>
        <v>38.11</v>
      </c>
      <c r="O48">
        <f t="shared" si="3"/>
        <v>19.100000000000001</v>
      </c>
    </row>
    <row r="49" spans="1:15" ht="16" x14ac:dyDescent="0.2">
      <c r="A49" s="1" t="s">
        <v>57</v>
      </c>
      <c r="B49" s="2">
        <v>15.57</v>
      </c>
      <c r="C49" s="2">
        <v>1.03</v>
      </c>
      <c r="D49" s="2">
        <v>42.07</v>
      </c>
      <c r="E49" s="2">
        <v>16.100000000000001</v>
      </c>
      <c r="F49" s="2">
        <v>1.1299999999999999</v>
      </c>
      <c r="G49" s="2">
        <v>2.12</v>
      </c>
      <c r="H49" s="2">
        <v>2.23</v>
      </c>
      <c r="I49" s="2">
        <v>-0.28999999999999998</v>
      </c>
      <c r="J49" s="2">
        <v>0.8</v>
      </c>
      <c r="K49" s="2">
        <v>0.81</v>
      </c>
      <c r="L49">
        <f t="shared" si="0"/>
        <v>21.580000000000002</v>
      </c>
      <c r="M49">
        <f t="shared" si="1"/>
        <v>2.35</v>
      </c>
      <c r="N49">
        <f t="shared" si="2"/>
        <v>42.07</v>
      </c>
      <c r="O49">
        <f t="shared" si="3"/>
        <v>15.57</v>
      </c>
    </row>
    <row r="50" spans="1:15" ht="16" x14ac:dyDescent="0.2">
      <c r="A50" s="1" t="s">
        <v>58</v>
      </c>
      <c r="B50" s="2">
        <v>25.32</v>
      </c>
      <c r="C50" s="2">
        <v>1.42</v>
      </c>
      <c r="D50" s="2">
        <v>46.01</v>
      </c>
      <c r="E50" s="2">
        <v>14.81</v>
      </c>
      <c r="F50" s="2">
        <v>1.6</v>
      </c>
      <c r="G50" s="2">
        <v>2.6</v>
      </c>
      <c r="H50" s="2">
        <v>2.57</v>
      </c>
      <c r="I50" s="2">
        <v>-0.28999999999999998</v>
      </c>
      <c r="J50" s="2">
        <v>0.74</v>
      </c>
      <c r="K50" s="2">
        <v>-1.3</v>
      </c>
      <c r="L50">
        <f t="shared" si="0"/>
        <v>21.580000000000002</v>
      </c>
      <c r="M50">
        <f t="shared" si="1"/>
        <v>0.56999999999999984</v>
      </c>
      <c r="N50">
        <f t="shared" si="2"/>
        <v>46.01</v>
      </c>
      <c r="O50">
        <f t="shared" si="3"/>
        <v>25.32</v>
      </c>
    </row>
    <row r="51" spans="1:15" ht="16" x14ac:dyDescent="0.2">
      <c r="A51" s="1" t="s">
        <v>59</v>
      </c>
      <c r="B51" s="2">
        <v>30.97</v>
      </c>
      <c r="C51" s="2">
        <v>1.29</v>
      </c>
      <c r="D51" s="2">
        <v>47.33</v>
      </c>
      <c r="E51" s="2">
        <v>16.52</v>
      </c>
      <c r="F51" s="2">
        <v>0.84</v>
      </c>
      <c r="G51" s="2">
        <v>2.4300000000000002</v>
      </c>
      <c r="H51" s="2">
        <v>2.7</v>
      </c>
      <c r="I51" s="2">
        <v>-0.28999999999999998</v>
      </c>
      <c r="J51" s="2">
        <v>0.6</v>
      </c>
      <c r="K51" s="2">
        <v>-1.69</v>
      </c>
      <c r="L51">
        <f t="shared" si="0"/>
        <v>22.49</v>
      </c>
      <c r="M51">
        <f t="shared" si="1"/>
        <v>-8.9999999999999802E-2</v>
      </c>
      <c r="N51">
        <f t="shared" si="2"/>
        <v>47.33</v>
      </c>
      <c r="O51">
        <f t="shared" si="3"/>
        <v>30.97</v>
      </c>
    </row>
    <row r="52" spans="1:15" ht="16" x14ac:dyDescent="0.2">
      <c r="A52" s="1" t="s">
        <v>60</v>
      </c>
      <c r="B52" s="2">
        <v>18.55</v>
      </c>
      <c r="C52" s="2">
        <v>0.83</v>
      </c>
      <c r="D52" s="2">
        <v>44.68</v>
      </c>
      <c r="E52" s="2">
        <v>12.61</v>
      </c>
      <c r="F52" s="2">
        <v>0.65</v>
      </c>
      <c r="G52" s="2">
        <v>1.67</v>
      </c>
      <c r="H52" s="2">
        <v>2.66</v>
      </c>
      <c r="I52" s="2">
        <v>-0.27</v>
      </c>
      <c r="J52" s="2">
        <v>0.63</v>
      </c>
      <c r="K52" s="2">
        <v>1.42</v>
      </c>
      <c r="L52">
        <f t="shared" si="0"/>
        <v>17.59</v>
      </c>
      <c r="M52">
        <f t="shared" si="1"/>
        <v>2.61</v>
      </c>
      <c r="N52">
        <f t="shared" si="2"/>
        <v>44.68</v>
      </c>
      <c r="O52">
        <f t="shared" si="3"/>
        <v>18.55</v>
      </c>
    </row>
    <row r="53" spans="1:15" ht="16" x14ac:dyDescent="0.2">
      <c r="A53" s="1" t="s">
        <v>61</v>
      </c>
      <c r="B53" s="2">
        <v>18.809999999999999</v>
      </c>
      <c r="C53" s="2">
        <v>1.03</v>
      </c>
      <c r="D53" s="2">
        <v>40.11</v>
      </c>
      <c r="E53" s="2">
        <v>11.82</v>
      </c>
      <c r="F53" s="2">
        <v>0.85</v>
      </c>
      <c r="G53" s="2">
        <v>2.77</v>
      </c>
      <c r="H53" s="2">
        <v>2.84</v>
      </c>
      <c r="I53" s="2">
        <v>-0.23</v>
      </c>
      <c r="J53" s="2">
        <v>0.61</v>
      </c>
      <c r="K53" s="2">
        <v>2.76</v>
      </c>
      <c r="L53">
        <f t="shared" si="0"/>
        <v>18.28</v>
      </c>
      <c r="M53">
        <f t="shared" si="1"/>
        <v>4.169999999999999</v>
      </c>
      <c r="N53">
        <f t="shared" si="2"/>
        <v>40.11</v>
      </c>
      <c r="O53">
        <f t="shared" si="3"/>
        <v>18.809999999999999</v>
      </c>
    </row>
    <row r="54" spans="1:15" ht="16" x14ac:dyDescent="0.2">
      <c r="A54" s="1" t="s">
        <v>62</v>
      </c>
      <c r="B54" s="2">
        <v>33.86</v>
      </c>
      <c r="C54" s="2">
        <v>1.1599999999999999</v>
      </c>
      <c r="D54" s="2">
        <v>40.340000000000003</v>
      </c>
      <c r="E54" s="2">
        <v>15.49</v>
      </c>
      <c r="F54" s="2">
        <v>1.23</v>
      </c>
      <c r="G54" s="2">
        <v>3.45</v>
      </c>
      <c r="H54" s="2">
        <v>2.94</v>
      </c>
      <c r="I54" s="2">
        <v>-0.28000000000000003</v>
      </c>
      <c r="J54" s="2">
        <v>0.56000000000000005</v>
      </c>
      <c r="K54" s="2">
        <v>0.18</v>
      </c>
      <c r="L54">
        <f t="shared" si="0"/>
        <v>23.11</v>
      </c>
      <c r="M54">
        <f t="shared" si="1"/>
        <v>1.6199999999999999</v>
      </c>
      <c r="N54">
        <f t="shared" si="2"/>
        <v>40.340000000000003</v>
      </c>
      <c r="O54">
        <f t="shared" si="3"/>
        <v>33.86</v>
      </c>
    </row>
    <row r="55" spans="1:15" ht="16" x14ac:dyDescent="0.2">
      <c r="A55" s="1" t="s">
        <v>63</v>
      </c>
      <c r="B55" s="2">
        <v>33.36</v>
      </c>
      <c r="C55" s="2">
        <v>0.81</v>
      </c>
      <c r="D55" s="2">
        <v>37.590000000000003</v>
      </c>
      <c r="E55" s="2">
        <v>17.670000000000002</v>
      </c>
      <c r="F55" s="2">
        <v>1.29</v>
      </c>
      <c r="G55" s="2">
        <v>3.41</v>
      </c>
      <c r="H55" s="2">
        <v>2.99</v>
      </c>
      <c r="I55" s="2">
        <v>-0.26</v>
      </c>
      <c r="J55" s="2">
        <v>0.7</v>
      </c>
      <c r="K55" s="2">
        <v>1.06</v>
      </c>
      <c r="L55">
        <f t="shared" si="0"/>
        <v>25.36</v>
      </c>
      <c r="M55">
        <f t="shared" si="1"/>
        <v>2.3100000000000005</v>
      </c>
      <c r="N55">
        <f t="shared" si="2"/>
        <v>37.590000000000003</v>
      </c>
      <c r="O55">
        <f t="shared" si="3"/>
        <v>33.36</v>
      </c>
    </row>
    <row r="56" spans="1:15" ht="16" x14ac:dyDescent="0.2">
      <c r="A56" s="1" t="s">
        <v>64</v>
      </c>
      <c r="B56" s="2">
        <v>18.09</v>
      </c>
      <c r="C56" s="2">
        <v>0.51</v>
      </c>
      <c r="D56" s="2">
        <v>36.25</v>
      </c>
      <c r="E56" s="2">
        <v>17.399999999999999</v>
      </c>
      <c r="F56" s="2">
        <v>1.1299999999999999</v>
      </c>
      <c r="G56" s="2">
        <v>3.69</v>
      </c>
      <c r="H56" s="2">
        <v>2.8</v>
      </c>
      <c r="I56" s="2">
        <v>-0.22</v>
      </c>
      <c r="J56" s="2">
        <v>0.7</v>
      </c>
      <c r="K56" s="2">
        <v>1.53</v>
      </c>
      <c r="L56">
        <f t="shared" si="0"/>
        <v>25.02</v>
      </c>
      <c r="M56">
        <f t="shared" si="1"/>
        <v>2.52</v>
      </c>
      <c r="N56">
        <f t="shared" si="2"/>
        <v>36.25</v>
      </c>
      <c r="O56">
        <f t="shared" si="3"/>
        <v>18.09</v>
      </c>
    </row>
    <row r="57" spans="1:15" ht="16" x14ac:dyDescent="0.2">
      <c r="A57" s="1" t="s">
        <v>65</v>
      </c>
      <c r="B57" s="2">
        <v>18.149999999999999</v>
      </c>
      <c r="C57" s="2">
        <v>0.7</v>
      </c>
      <c r="D57" s="2">
        <v>37.92</v>
      </c>
      <c r="E57" s="2">
        <v>14.31</v>
      </c>
      <c r="F57" s="2">
        <v>1.22</v>
      </c>
      <c r="G57" s="2">
        <v>3.12</v>
      </c>
      <c r="H57" s="2">
        <v>2.98</v>
      </c>
      <c r="I57" s="2">
        <v>-0.23</v>
      </c>
      <c r="J57" s="2">
        <v>0.73</v>
      </c>
      <c r="K57" s="2">
        <v>2.36</v>
      </c>
      <c r="L57">
        <f t="shared" si="0"/>
        <v>21.630000000000003</v>
      </c>
      <c r="M57">
        <f t="shared" si="1"/>
        <v>3.56</v>
      </c>
      <c r="N57">
        <f t="shared" si="2"/>
        <v>37.92</v>
      </c>
      <c r="O57">
        <f t="shared" si="3"/>
        <v>18.149999999999999</v>
      </c>
    </row>
    <row r="58" spans="1:15" ht="16" x14ac:dyDescent="0.2">
      <c r="A58" s="1" t="s">
        <v>66</v>
      </c>
      <c r="B58" s="2">
        <v>33.409999999999997</v>
      </c>
      <c r="C58" s="2">
        <v>0.79</v>
      </c>
      <c r="D58" s="2">
        <v>32.049999999999997</v>
      </c>
      <c r="E58" s="2">
        <v>13.28</v>
      </c>
      <c r="F58" s="2">
        <v>2</v>
      </c>
      <c r="G58" s="2">
        <v>5.99</v>
      </c>
      <c r="H58" s="2">
        <v>3.07</v>
      </c>
      <c r="I58" s="2">
        <v>-0.24</v>
      </c>
      <c r="J58" s="2">
        <v>0.53</v>
      </c>
      <c r="K58" s="2">
        <v>1.27</v>
      </c>
      <c r="L58">
        <f t="shared" si="0"/>
        <v>24.34</v>
      </c>
      <c r="M58">
        <f t="shared" si="1"/>
        <v>2.3499999999999996</v>
      </c>
      <c r="N58">
        <f t="shared" si="2"/>
        <v>32.049999999999997</v>
      </c>
      <c r="O58">
        <f t="shared" si="3"/>
        <v>33.409999999999997</v>
      </c>
    </row>
    <row r="59" spans="1:15" ht="16" x14ac:dyDescent="0.2">
      <c r="A59" s="1" t="s">
        <v>67</v>
      </c>
      <c r="B59" s="2">
        <v>39.909999999999997</v>
      </c>
      <c r="C59" s="2">
        <v>0.77</v>
      </c>
      <c r="D59" s="2">
        <v>26.71</v>
      </c>
      <c r="E59" s="2">
        <v>15.62</v>
      </c>
      <c r="F59" s="2">
        <v>1.82</v>
      </c>
      <c r="G59" s="2">
        <v>5.25</v>
      </c>
      <c r="H59" s="2">
        <v>3.45</v>
      </c>
      <c r="I59" s="2">
        <v>-0.26</v>
      </c>
      <c r="J59" s="2">
        <v>0.73</v>
      </c>
      <c r="K59" s="2">
        <v>1.99</v>
      </c>
      <c r="L59">
        <f t="shared" si="0"/>
        <v>26.139999999999997</v>
      </c>
      <c r="M59">
        <f t="shared" si="1"/>
        <v>3.2299999999999995</v>
      </c>
      <c r="N59">
        <f t="shared" si="2"/>
        <v>26.71</v>
      </c>
      <c r="O59">
        <f t="shared" si="3"/>
        <v>39.909999999999997</v>
      </c>
    </row>
    <row r="60" spans="1:15" ht="16" x14ac:dyDescent="0.2">
      <c r="A60" s="1" t="s">
        <v>68</v>
      </c>
      <c r="B60" s="2">
        <v>29.63</v>
      </c>
      <c r="C60" s="2">
        <v>0.61</v>
      </c>
      <c r="D60" s="2">
        <v>24.77</v>
      </c>
      <c r="E60" s="2">
        <v>16.829999999999998</v>
      </c>
      <c r="F60" s="2">
        <v>0.79</v>
      </c>
      <c r="G60" s="2">
        <v>4.33</v>
      </c>
      <c r="H60" s="2">
        <v>2.63</v>
      </c>
      <c r="I60" s="2">
        <v>-0.24</v>
      </c>
      <c r="J60" s="2">
        <v>0.81</v>
      </c>
      <c r="K60" s="2">
        <v>3.12</v>
      </c>
      <c r="L60">
        <f t="shared" si="0"/>
        <v>24.579999999999995</v>
      </c>
      <c r="M60">
        <f t="shared" si="1"/>
        <v>4.3</v>
      </c>
      <c r="N60">
        <f t="shared" si="2"/>
        <v>24.77</v>
      </c>
      <c r="O60">
        <f t="shared" si="3"/>
        <v>29.63</v>
      </c>
    </row>
    <row r="61" spans="1:15" ht="16" x14ac:dyDescent="0.2">
      <c r="A61" s="1" t="s">
        <v>69</v>
      </c>
      <c r="B61" s="2">
        <v>27.31</v>
      </c>
      <c r="C61" s="2">
        <v>0.5</v>
      </c>
      <c r="D61" s="2">
        <v>22.54</v>
      </c>
      <c r="E61" s="2">
        <v>16.38</v>
      </c>
      <c r="F61" s="2">
        <v>1.05</v>
      </c>
      <c r="G61" s="2">
        <v>4.91</v>
      </c>
      <c r="H61" s="2">
        <v>3.11</v>
      </c>
      <c r="I61" s="2">
        <v>-0.25</v>
      </c>
      <c r="J61" s="2">
        <v>0.82</v>
      </c>
      <c r="K61" s="2">
        <v>4.0599999999999996</v>
      </c>
      <c r="L61">
        <f t="shared" si="0"/>
        <v>25.45</v>
      </c>
      <c r="M61">
        <f t="shared" si="1"/>
        <v>5.13</v>
      </c>
      <c r="N61">
        <f t="shared" si="2"/>
        <v>22.54</v>
      </c>
      <c r="O61">
        <f t="shared" si="3"/>
        <v>27.31</v>
      </c>
    </row>
    <row r="62" spans="1:15" ht="16" x14ac:dyDescent="0.2">
      <c r="A62" s="1" t="s">
        <v>70</v>
      </c>
      <c r="B62" s="2">
        <v>38.67</v>
      </c>
      <c r="C62" s="2">
        <v>0.7</v>
      </c>
      <c r="D62" s="2">
        <v>24.25</v>
      </c>
      <c r="E62" s="2">
        <v>15.12</v>
      </c>
      <c r="F62" s="2">
        <v>1.63</v>
      </c>
      <c r="G62" s="2">
        <v>6.71</v>
      </c>
      <c r="H62" s="2">
        <v>3.75</v>
      </c>
      <c r="I62" s="2">
        <v>-0.27</v>
      </c>
      <c r="J62" s="2">
        <v>0.82</v>
      </c>
      <c r="K62" s="2">
        <v>2.7</v>
      </c>
      <c r="L62">
        <f t="shared" si="0"/>
        <v>27.21</v>
      </c>
      <c r="M62">
        <f t="shared" si="1"/>
        <v>3.9499999999999997</v>
      </c>
      <c r="N62">
        <f t="shared" si="2"/>
        <v>24.25</v>
      </c>
      <c r="O62">
        <f t="shared" si="3"/>
        <v>38.67</v>
      </c>
    </row>
    <row r="63" spans="1:15" ht="16" x14ac:dyDescent="0.2">
      <c r="A63" s="1" t="s">
        <v>71</v>
      </c>
      <c r="B63" s="2">
        <v>39.299999999999997</v>
      </c>
      <c r="C63" s="2">
        <v>0.47</v>
      </c>
      <c r="D63" s="2">
        <v>26.71</v>
      </c>
      <c r="E63" s="2">
        <v>16.61</v>
      </c>
      <c r="F63" s="2">
        <v>1.24</v>
      </c>
      <c r="G63" s="2">
        <v>6.92</v>
      </c>
      <c r="H63" s="2">
        <v>3.58</v>
      </c>
      <c r="I63" s="2">
        <v>-0.27</v>
      </c>
      <c r="J63" s="2">
        <v>0.79</v>
      </c>
      <c r="K63" s="2">
        <v>2.81</v>
      </c>
      <c r="L63">
        <f t="shared" si="0"/>
        <v>28.349999999999994</v>
      </c>
      <c r="M63">
        <f t="shared" si="1"/>
        <v>3.8000000000000003</v>
      </c>
      <c r="N63">
        <f t="shared" si="2"/>
        <v>26.71</v>
      </c>
      <c r="O63">
        <f t="shared" si="3"/>
        <v>39.299999999999997</v>
      </c>
    </row>
    <row r="64" spans="1:15" ht="16" x14ac:dyDescent="0.2">
      <c r="A64" s="1" t="s">
        <v>72</v>
      </c>
      <c r="B64" s="2">
        <v>27.36</v>
      </c>
      <c r="C64" s="2">
        <v>0.42</v>
      </c>
      <c r="D64" s="2">
        <v>23.7</v>
      </c>
      <c r="E64" s="2">
        <v>14.05</v>
      </c>
      <c r="F64" s="2">
        <v>0.96</v>
      </c>
      <c r="G64" s="2">
        <v>7.19</v>
      </c>
      <c r="H64" s="2">
        <v>4.4000000000000004</v>
      </c>
      <c r="I64" s="2">
        <v>-0.26</v>
      </c>
      <c r="J64" s="2">
        <v>0.83</v>
      </c>
      <c r="K64" s="2">
        <v>3.56</v>
      </c>
      <c r="L64">
        <f t="shared" si="0"/>
        <v>26.6</v>
      </c>
      <c r="M64">
        <f t="shared" si="1"/>
        <v>4.55</v>
      </c>
      <c r="N64">
        <f t="shared" si="2"/>
        <v>23.7</v>
      </c>
      <c r="O64">
        <f t="shared" si="3"/>
        <v>27.36</v>
      </c>
    </row>
    <row r="65" spans="1:15" ht="16" x14ac:dyDescent="0.2">
      <c r="A65" s="1" t="s">
        <v>73</v>
      </c>
      <c r="B65" s="2">
        <v>25.19</v>
      </c>
      <c r="C65" s="2">
        <v>0.54</v>
      </c>
      <c r="D65" s="2">
        <v>20.95</v>
      </c>
      <c r="E65" s="2">
        <v>16.97</v>
      </c>
      <c r="F65" s="2">
        <v>0.74</v>
      </c>
      <c r="G65" s="2">
        <v>5.59</v>
      </c>
      <c r="H65" s="2">
        <v>3.86</v>
      </c>
      <c r="I65" s="2">
        <v>-0.26</v>
      </c>
      <c r="J65" s="2">
        <v>0.78</v>
      </c>
      <c r="K65" s="2">
        <v>4.6500000000000004</v>
      </c>
      <c r="L65">
        <f t="shared" si="0"/>
        <v>27.159999999999997</v>
      </c>
      <c r="M65">
        <f t="shared" si="1"/>
        <v>5.7100000000000009</v>
      </c>
      <c r="N65">
        <f t="shared" si="2"/>
        <v>20.95</v>
      </c>
      <c r="O65">
        <f t="shared" si="3"/>
        <v>25.19</v>
      </c>
    </row>
    <row r="66" spans="1:15" ht="16" x14ac:dyDescent="0.2">
      <c r="A66" s="1" t="s">
        <v>74</v>
      </c>
      <c r="B66" s="2">
        <v>31.73</v>
      </c>
      <c r="C66" s="2">
        <v>0.44</v>
      </c>
      <c r="D66" s="2">
        <v>22.66</v>
      </c>
      <c r="E66" s="2">
        <v>16.5</v>
      </c>
      <c r="F66" s="2">
        <v>1.73</v>
      </c>
      <c r="G66" s="2">
        <v>10.71</v>
      </c>
      <c r="H66" s="2">
        <v>3.83</v>
      </c>
      <c r="I66" s="2">
        <v>-0.25</v>
      </c>
      <c r="J66" s="2">
        <v>0.78</v>
      </c>
      <c r="K66" s="2">
        <v>3.4</v>
      </c>
      <c r="L66">
        <f t="shared" si="0"/>
        <v>32.770000000000003</v>
      </c>
      <c r="M66">
        <f t="shared" si="1"/>
        <v>4.37</v>
      </c>
      <c r="N66">
        <f t="shared" si="2"/>
        <v>22.66</v>
      </c>
      <c r="O66">
        <f t="shared" si="3"/>
        <v>31.73</v>
      </c>
    </row>
    <row r="67" spans="1:15" ht="16" x14ac:dyDescent="0.2">
      <c r="A67" s="1" t="s">
        <v>75</v>
      </c>
      <c r="B67" s="2">
        <v>32.770000000000003</v>
      </c>
      <c r="C67" s="2">
        <v>0.49</v>
      </c>
      <c r="D67" s="2">
        <v>21.31</v>
      </c>
      <c r="E67" s="2">
        <v>15.01</v>
      </c>
      <c r="F67" s="2">
        <v>2.2200000000000002</v>
      </c>
      <c r="G67" s="2">
        <v>11.52</v>
      </c>
      <c r="H67" s="2">
        <v>3.91</v>
      </c>
      <c r="I67" s="2">
        <v>-0.26</v>
      </c>
      <c r="J67" s="2">
        <v>0.92</v>
      </c>
      <c r="K67" s="2">
        <v>4.8899999999999997</v>
      </c>
      <c r="L67">
        <f t="shared" si="0"/>
        <v>32.659999999999997</v>
      </c>
      <c r="M67">
        <f t="shared" si="1"/>
        <v>6.04</v>
      </c>
      <c r="N67">
        <f t="shared" si="2"/>
        <v>21.31</v>
      </c>
      <c r="O67">
        <f t="shared" si="3"/>
        <v>32.770000000000003</v>
      </c>
    </row>
    <row r="68" spans="1:15" ht="16" x14ac:dyDescent="0.2">
      <c r="A68" s="1" t="s">
        <v>76</v>
      </c>
      <c r="B68" s="2">
        <v>20.96</v>
      </c>
      <c r="C68" s="2">
        <v>0.47</v>
      </c>
      <c r="D68" s="2">
        <v>23.33</v>
      </c>
      <c r="E68" s="2">
        <v>15.9</v>
      </c>
      <c r="F68" s="2">
        <v>1.1000000000000001</v>
      </c>
      <c r="G68" s="2">
        <v>6.6</v>
      </c>
      <c r="H68" s="2">
        <v>4.7</v>
      </c>
      <c r="I68" s="2">
        <v>-0.25</v>
      </c>
      <c r="J68" s="2">
        <v>0.88</v>
      </c>
      <c r="K68" s="2">
        <v>5.08</v>
      </c>
      <c r="L68">
        <f t="shared" ref="L68:L99" si="4">SUM(E68:H68)</f>
        <v>28.3</v>
      </c>
      <c r="M68">
        <f t="shared" ref="M68:M99" si="5">K68+J68+C68+I68</f>
        <v>6.18</v>
      </c>
      <c r="N68">
        <f t="shared" ref="N68:N99" si="6">D68</f>
        <v>23.33</v>
      </c>
      <c r="O68">
        <f t="shared" ref="O68:O99" si="7">B68</f>
        <v>20.96</v>
      </c>
    </row>
    <row r="69" spans="1:15" ht="16" x14ac:dyDescent="0.2">
      <c r="A69" s="1" t="s">
        <v>77</v>
      </c>
      <c r="B69" s="2">
        <v>15.08</v>
      </c>
      <c r="C69" s="2">
        <v>0.41</v>
      </c>
      <c r="D69" s="2">
        <v>28.62</v>
      </c>
      <c r="E69" s="2">
        <v>14.22</v>
      </c>
      <c r="F69" s="2">
        <v>0.77</v>
      </c>
      <c r="G69" s="2">
        <v>6.69</v>
      </c>
      <c r="H69" s="2">
        <v>5.12</v>
      </c>
      <c r="I69" s="2">
        <v>-0.24</v>
      </c>
      <c r="J69" s="2">
        <v>0.9</v>
      </c>
      <c r="K69" s="2">
        <v>5.43</v>
      </c>
      <c r="L69">
        <f t="shared" si="4"/>
        <v>26.8</v>
      </c>
      <c r="M69">
        <f t="shared" si="5"/>
        <v>6.5</v>
      </c>
      <c r="N69">
        <f t="shared" si="6"/>
        <v>28.62</v>
      </c>
      <c r="O69">
        <f t="shared" si="7"/>
        <v>15.08</v>
      </c>
    </row>
    <row r="70" spans="1:15" ht="16" x14ac:dyDescent="0.2">
      <c r="A70" s="1" t="s">
        <v>78</v>
      </c>
      <c r="B70" s="2">
        <v>26.27</v>
      </c>
      <c r="C70" s="2">
        <v>0.38</v>
      </c>
      <c r="D70" s="2">
        <v>25.74</v>
      </c>
      <c r="E70" s="2">
        <v>12.77</v>
      </c>
      <c r="F70" s="2">
        <v>1.74</v>
      </c>
      <c r="G70" s="2">
        <v>11.2</v>
      </c>
      <c r="H70" s="2">
        <v>5.8</v>
      </c>
      <c r="I70" s="2">
        <v>-0.26</v>
      </c>
      <c r="J70" s="2">
        <v>0.93</v>
      </c>
      <c r="K70" s="2">
        <v>5.12</v>
      </c>
      <c r="L70">
        <f t="shared" si="4"/>
        <v>31.51</v>
      </c>
      <c r="M70">
        <f t="shared" si="5"/>
        <v>6.17</v>
      </c>
      <c r="N70">
        <f t="shared" si="6"/>
        <v>25.74</v>
      </c>
      <c r="O70">
        <f t="shared" si="7"/>
        <v>26.27</v>
      </c>
    </row>
    <row r="71" spans="1:15" ht="16" x14ac:dyDescent="0.2">
      <c r="A71" s="1" t="s">
        <v>79</v>
      </c>
      <c r="B71" s="2">
        <v>28.04</v>
      </c>
      <c r="C71" s="2">
        <v>0.47</v>
      </c>
      <c r="D71" s="2">
        <v>23.19</v>
      </c>
      <c r="E71" s="2">
        <v>16.510000000000002</v>
      </c>
      <c r="F71" s="2">
        <v>2</v>
      </c>
      <c r="G71" s="2">
        <v>12.78</v>
      </c>
      <c r="H71" s="2">
        <v>6.05</v>
      </c>
      <c r="I71" s="2">
        <v>-0.25</v>
      </c>
      <c r="J71" s="2">
        <v>1.1100000000000001</v>
      </c>
      <c r="K71" s="2">
        <v>4.96</v>
      </c>
      <c r="L71">
        <f t="shared" si="4"/>
        <v>37.339999999999996</v>
      </c>
      <c r="M71">
        <f t="shared" si="5"/>
        <v>6.29</v>
      </c>
      <c r="N71">
        <f t="shared" si="6"/>
        <v>23.19</v>
      </c>
      <c r="O71">
        <f t="shared" si="7"/>
        <v>28.04</v>
      </c>
    </row>
    <row r="72" spans="1:15" ht="16" x14ac:dyDescent="0.2">
      <c r="A72" s="1" t="s">
        <v>80</v>
      </c>
      <c r="B72" s="2">
        <v>15.19</v>
      </c>
      <c r="C72" s="2">
        <v>0.38</v>
      </c>
      <c r="D72" s="2">
        <v>23.02</v>
      </c>
      <c r="E72" s="2">
        <v>15.37</v>
      </c>
      <c r="F72" s="2">
        <v>1.41</v>
      </c>
      <c r="G72" s="2">
        <v>11.44</v>
      </c>
      <c r="H72" s="2">
        <v>6.1</v>
      </c>
      <c r="I72" s="2">
        <v>-0.23</v>
      </c>
      <c r="J72" s="2">
        <v>1.07</v>
      </c>
      <c r="K72" s="2">
        <v>5.6</v>
      </c>
      <c r="L72">
        <f t="shared" si="4"/>
        <v>34.32</v>
      </c>
      <c r="M72">
        <f t="shared" si="5"/>
        <v>6.8199999999999994</v>
      </c>
      <c r="N72">
        <f t="shared" si="6"/>
        <v>23.02</v>
      </c>
      <c r="O72">
        <f t="shared" si="7"/>
        <v>15.19</v>
      </c>
    </row>
    <row r="73" spans="1:15" ht="16" x14ac:dyDescent="0.2">
      <c r="A73" s="1" t="s">
        <v>81</v>
      </c>
      <c r="B73" s="2">
        <v>12.17</v>
      </c>
      <c r="C73" s="2">
        <v>0.49</v>
      </c>
      <c r="D73" s="2">
        <v>26.06</v>
      </c>
      <c r="E73" s="2">
        <v>15.04</v>
      </c>
      <c r="F73" s="2">
        <v>1.02</v>
      </c>
      <c r="G73" s="2">
        <v>9.92</v>
      </c>
      <c r="H73" s="2">
        <v>6.11</v>
      </c>
      <c r="I73" s="2">
        <v>-0.25</v>
      </c>
      <c r="J73" s="2">
        <v>1.0900000000000001</v>
      </c>
      <c r="K73" s="2">
        <v>5.92</v>
      </c>
      <c r="L73">
        <f t="shared" si="4"/>
        <v>32.089999999999996</v>
      </c>
      <c r="M73">
        <f t="shared" si="5"/>
        <v>7.25</v>
      </c>
      <c r="N73">
        <f t="shared" si="6"/>
        <v>26.06</v>
      </c>
      <c r="O73">
        <f t="shared" si="7"/>
        <v>12.17</v>
      </c>
    </row>
    <row r="74" spans="1:15" ht="16" x14ac:dyDescent="0.2">
      <c r="A74" s="1" t="s">
        <v>82</v>
      </c>
      <c r="B74" s="2">
        <v>16.579999999999998</v>
      </c>
      <c r="C74" s="2">
        <v>0.5</v>
      </c>
      <c r="D74" s="2">
        <v>25.73</v>
      </c>
      <c r="E74" s="2">
        <v>16.98</v>
      </c>
      <c r="F74" s="2">
        <v>1.82</v>
      </c>
      <c r="G74" s="2">
        <v>13.68</v>
      </c>
      <c r="H74" s="2">
        <v>7.14</v>
      </c>
      <c r="I74" s="2">
        <v>-0.25</v>
      </c>
      <c r="J74" s="2">
        <v>1.03</v>
      </c>
      <c r="K74" s="2">
        <v>4.62</v>
      </c>
      <c r="L74">
        <f t="shared" si="4"/>
        <v>39.620000000000005</v>
      </c>
      <c r="M74">
        <f t="shared" si="5"/>
        <v>5.9</v>
      </c>
      <c r="N74">
        <f t="shared" si="6"/>
        <v>25.73</v>
      </c>
      <c r="O74">
        <f t="shared" si="7"/>
        <v>16.579999999999998</v>
      </c>
    </row>
    <row r="75" spans="1:15" ht="16" x14ac:dyDescent="0.2">
      <c r="A75" s="1" t="s">
        <v>83</v>
      </c>
      <c r="B75" s="2">
        <v>13.94</v>
      </c>
      <c r="C75" s="2">
        <v>0.3</v>
      </c>
      <c r="D75" s="2">
        <v>33.450000000000003</v>
      </c>
      <c r="E75" s="2">
        <v>15.75</v>
      </c>
      <c r="F75" s="2">
        <v>2.16</v>
      </c>
      <c r="G75" s="2">
        <v>12.99</v>
      </c>
      <c r="H75" s="2">
        <v>7.45</v>
      </c>
      <c r="I75" s="2">
        <v>-0.27</v>
      </c>
      <c r="J75" s="2">
        <v>1.3</v>
      </c>
      <c r="K75" s="2">
        <v>6.04</v>
      </c>
      <c r="L75">
        <f t="shared" si="4"/>
        <v>38.35</v>
      </c>
      <c r="M75">
        <f t="shared" si="5"/>
        <v>7.3699999999999992</v>
      </c>
      <c r="N75">
        <f t="shared" si="6"/>
        <v>33.450000000000003</v>
      </c>
      <c r="O75">
        <f t="shared" si="7"/>
        <v>13.94</v>
      </c>
    </row>
    <row r="76" spans="1:15" ht="16" x14ac:dyDescent="0.2">
      <c r="A76" s="1" t="s">
        <v>84</v>
      </c>
      <c r="B76" s="2">
        <v>4.34</v>
      </c>
      <c r="C76" s="2">
        <v>0.51</v>
      </c>
      <c r="D76" s="2">
        <v>33.82</v>
      </c>
      <c r="E76" s="2">
        <v>15.13</v>
      </c>
      <c r="F76" s="2">
        <v>0.97</v>
      </c>
      <c r="G76" s="2">
        <v>11.12</v>
      </c>
      <c r="H76" s="2">
        <v>6.72</v>
      </c>
      <c r="I76" s="2">
        <v>-0.26</v>
      </c>
      <c r="J76" s="2">
        <v>1.2</v>
      </c>
      <c r="K76" s="2">
        <v>5.36</v>
      </c>
      <c r="L76">
        <f t="shared" si="4"/>
        <v>33.94</v>
      </c>
      <c r="M76">
        <f t="shared" si="5"/>
        <v>6.8100000000000005</v>
      </c>
      <c r="N76">
        <f t="shared" si="6"/>
        <v>33.82</v>
      </c>
      <c r="O76">
        <f t="shared" si="7"/>
        <v>4.34</v>
      </c>
    </row>
    <row r="77" spans="1:15" ht="16" x14ac:dyDescent="0.2">
      <c r="A77" s="1" t="s">
        <v>85</v>
      </c>
      <c r="B77" s="2">
        <v>2.57</v>
      </c>
      <c r="C77" s="2">
        <v>0.41</v>
      </c>
      <c r="D77" s="2">
        <v>32.04</v>
      </c>
      <c r="E77" s="2">
        <v>17.13</v>
      </c>
      <c r="F77" s="2">
        <v>1.19</v>
      </c>
      <c r="G77" s="2">
        <v>11.93</v>
      </c>
      <c r="H77" s="2">
        <v>5.38</v>
      </c>
      <c r="I77" s="2">
        <v>-0.23</v>
      </c>
      <c r="J77" s="2">
        <v>1.25</v>
      </c>
      <c r="K77" s="2">
        <v>4.74</v>
      </c>
      <c r="L77">
        <f t="shared" si="4"/>
        <v>35.630000000000003</v>
      </c>
      <c r="M77">
        <f t="shared" si="5"/>
        <v>6.17</v>
      </c>
      <c r="N77">
        <f t="shared" si="6"/>
        <v>32.04</v>
      </c>
      <c r="O77">
        <f t="shared" si="7"/>
        <v>2.57</v>
      </c>
    </row>
    <row r="78" spans="1:15" ht="16" x14ac:dyDescent="0.2">
      <c r="A78" s="1" t="s">
        <v>86</v>
      </c>
      <c r="B78" s="2">
        <v>8.25</v>
      </c>
      <c r="C78" s="2">
        <v>0.49</v>
      </c>
      <c r="D78" s="2">
        <v>41.3</v>
      </c>
      <c r="E78" s="2">
        <v>17.14</v>
      </c>
      <c r="F78" s="2">
        <v>1.25</v>
      </c>
      <c r="G78" s="2">
        <v>11.63</v>
      </c>
      <c r="H78" s="2">
        <v>6.62</v>
      </c>
      <c r="I78" s="2">
        <v>-0.3</v>
      </c>
      <c r="J78" s="2">
        <v>1.43</v>
      </c>
      <c r="K78" s="2">
        <v>1.61</v>
      </c>
      <c r="L78">
        <f t="shared" si="4"/>
        <v>36.64</v>
      </c>
      <c r="M78">
        <f t="shared" si="5"/>
        <v>3.2300000000000004</v>
      </c>
      <c r="N78">
        <f t="shared" si="6"/>
        <v>41.3</v>
      </c>
      <c r="O78">
        <f t="shared" si="7"/>
        <v>8.25</v>
      </c>
    </row>
    <row r="79" spans="1:15" ht="16" x14ac:dyDescent="0.2">
      <c r="A79" s="1" t="s">
        <v>87</v>
      </c>
      <c r="B79" s="2">
        <v>9.9</v>
      </c>
      <c r="C79" s="2">
        <v>0.34</v>
      </c>
      <c r="D79" s="2">
        <v>37.25</v>
      </c>
      <c r="E79" s="2">
        <v>16.03</v>
      </c>
      <c r="F79" s="2">
        <v>1.88</v>
      </c>
      <c r="G79" s="2">
        <v>14.5</v>
      </c>
      <c r="H79" s="2">
        <v>7.64</v>
      </c>
      <c r="I79" s="2">
        <v>-0.28999999999999998</v>
      </c>
      <c r="J79" s="2">
        <v>1.18</v>
      </c>
      <c r="K79" s="2">
        <v>2.61</v>
      </c>
      <c r="L79">
        <f t="shared" si="4"/>
        <v>40.049999999999997</v>
      </c>
      <c r="M79">
        <f t="shared" si="5"/>
        <v>3.84</v>
      </c>
      <c r="N79">
        <f t="shared" si="6"/>
        <v>37.25</v>
      </c>
      <c r="O79">
        <f t="shared" si="7"/>
        <v>9.9</v>
      </c>
    </row>
    <row r="80" spans="1:15" ht="16" x14ac:dyDescent="0.2">
      <c r="A80" s="1" t="s">
        <v>88</v>
      </c>
      <c r="B80" s="2">
        <v>1.46</v>
      </c>
      <c r="C80" s="2">
        <v>0.33</v>
      </c>
      <c r="D80" s="2">
        <v>31.22</v>
      </c>
      <c r="E80" s="2">
        <v>16.2</v>
      </c>
      <c r="F80" s="2">
        <v>0.9</v>
      </c>
      <c r="G80" s="2">
        <v>14.8</v>
      </c>
      <c r="H80" s="2">
        <v>6.67</v>
      </c>
      <c r="I80" s="2">
        <v>-0.25</v>
      </c>
      <c r="J80" s="2">
        <v>1.19</v>
      </c>
      <c r="K80" s="2">
        <v>5.25</v>
      </c>
      <c r="L80">
        <f t="shared" si="4"/>
        <v>38.57</v>
      </c>
      <c r="M80">
        <f t="shared" si="5"/>
        <v>6.52</v>
      </c>
      <c r="N80">
        <f t="shared" si="6"/>
        <v>31.22</v>
      </c>
      <c r="O80">
        <f t="shared" si="7"/>
        <v>1.46</v>
      </c>
    </row>
    <row r="81" spans="1:15" ht="16" x14ac:dyDescent="0.2">
      <c r="A81" s="1" t="s">
        <v>89</v>
      </c>
      <c r="B81" s="2">
        <v>2.0499999999999998</v>
      </c>
      <c r="C81" s="2">
        <v>0.42</v>
      </c>
      <c r="D81" s="2">
        <v>29.62</v>
      </c>
      <c r="E81" s="2">
        <v>16.510000000000002</v>
      </c>
      <c r="F81" s="2">
        <v>1.3</v>
      </c>
      <c r="G81" s="2">
        <v>13.59</v>
      </c>
      <c r="H81" s="2">
        <v>6.61</v>
      </c>
      <c r="I81" s="2">
        <v>-0.21</v>
      </c>
      <c r="J81" s="2">
        <v>1.19</v>
      </c>
      <c r="K81" s="2">
        <v>5.3</v>
      </c>
      <c r="L81">
        <f t="shared" si="4"/>
        <v>38.010000000000005</v>
      </c>
      <c r="M81">
        <f t="shared" si="5"/>
        <v>6.7</v>
      </c>
      <c r="N81">
        <f t="shared" si="6"/>
        <v>29.62</v>
      </c>
      <c r="O81">
        <f t="shared" si="7"/>
        <v>2.0499999999999998</v>
      </c>
    </row>
    <row r="82" spans="1:15" ht="16" x14ac:dyDescent="0.2">
      <c r="A82" s="1" t="s">
        <v>90</v>
      </c>
      <c r="B82" s="2">
        <v>7.97</v>
      </c>
      <c r="C82" s="2">
        <v>0.39</v>
      </c>
      <c r="D82" s="2">
        <v>36.15</v>
      </c>
      <c r="E82" s="2">
        <v>15.16</v>
      </c>
      <c r="F82" s="2">
        <v>1.79</v>
      </c>
      <c r="G82" s="2">
        <v>18.64</v>
      </c>
      <c r="H82" s="2">
        <v>6.21</v>
      </c>
      <c r="I82" s="2">
        <v>-0.25</v>
      </c>
      <c r="J82" s="2">
        <v>1.22</v>
      </c>
      <c r="K82" s="2">
        <v>1.6</v>
      </c>
      <c r="L82">
        <f t="shared" si="4"/>
        <v>41.800000000000004</v>
      </c>
      <c r="M82">
        <f t="shared" si="5"/>
        <v>2.9600000000000004</v>
      </c>
      <c r="N82">
        <f t="shared" si="6"/>
        <v>36.15</v>
      </c>
      <c r="O82">
        <f t="shared" si="7"/>
        <v>7.97</v>
      </c>
    </row>
    <row r="83" spans="1:15" ht="16" x14ac:dyDescent="0.2">
      <c r="A83" s="1" t="s">
        <v>91</v>
      </c>
      <c r="B83" s="2">
        <v>8.26</v>
      </c>
      <c r="C83" s="2">
        <v>0.46</v>
      </c>
      <c r="D83" s="2">
        <v>36.229999999999997</v>
      </c>
      <c r="E83" s="2">
        <v>15.12</v>
      </c>
      <c r="F83" s="2">
        <v>1.57</v>
      </c>
      <c r="G83" s="2">
        <v>19.18</v>
      </c>
      <c r="H83" s="2">
        <v>6.43</v>
      </c>
      <c r="I83" s="2">
        <v>-0.27</v>
      </c>
      <c r="J83" s="2">
        <v>0.94</v>
      </c>
      <c r="K83" s="2">
        <v>5.38</v>
      </c>
      <c r="L83">
        <f t="shared" si="4"/>
        <v>42.3</v>
      </c>
      <c r="M83">
        <f t="shared" si="5"/>
        <v>6.51</v>
      </c>
      <c r="N83">
        <f t="shared" si="6"/>
        <v>36.229999999999997</v>
      </c>
      <c r="O83">
        <f t="shared" si="7"/>
        <v>8.26</v>
      </c>
    </row>
    <row r="84" spans="1:15" ht="16" x14ac:dyDescent="0.2">
      <c r="A84" s="1" t="s">
        <v>92</v>
      </c>
      <c r="B84" s="2">
        <v>1.1499999999999999</v>
      </c>
      <c r="C84" s="2">
        <v>0.18</v>
      </c>
      <c r="D84" s="2">
        <v>31.52</v>
      </c>
      <c r="E84" s="2">
        <v>15.1</v>
      </c>
      <c r="F84" s="2">
        <v>0.94</v>
      </c>
      <c r="G84" s="2">
        <v>15.08</v>
      </c>
      <c r="H84" s="2">
        <v>7.25</v>
      </c>
      <c r="I84" s="2">
        <v>-0.24</v>
      </c>
      <c r="J84" s="2">
        <v>1.37</v>
      </c>
      <c r="K84" s="2">
        <v>5.15</v>
      </c>
      <c r="L84">
        <f t="shared" si="4"/>
        <v>38.369999999999997</v>
      </c>
      <c r="M84">
        <f t="shared" si="5"/>
        <v>6.46</v>
      </c>
      <c r="N84">
        <f t="shared" si="6"/>
        <v>31.52</v>
      </c>
      <c r="O84">
        <f t="shared" si="7"/>
        <v>1.1499999999999999</v>
      </c>
    </row>
    <row r="85" spans="1:15" ht="16" x14ac:dyDescent="0.2">
      <c r="A85" s="1" t="s">
        <v>93</v>
      </c>
      <c r="B85" s="2">
        <v>1.76</v>
      </c>
      <c r="C85" s="2">
        <v>0.19</v>
      </c>
      <c r="D85" s="2">
        <v>28.52</v>
      </c>
      <c r="E85" s="2">
        <v>15.67</v>
      </c>
      <c r="F85" s="2">
        <v>0.85</v>
      </c>
      <c r="G85" s="2">
        <v>15.09</v>
      </c>
      <c r="H85" s="2">
        <v>7.4</v>
      </c>
      <c r="I85" s="2">
        <v>-0.2</v>
      </c>
      <c r="J85" s="2">
        <v>1.33</v>
      </c>
      <c r="K85" s="2">
        <v>4.93</v>
      </c>
      <c r="L85">
        <f t="shared" si="4"/>
        <v>39.01</v>
      </c>
      <c r="M85">
        <f t="shared" si="5"/>
        <v>6.25</v>
      </c>
      <c r="N85">
        <f t="shared" si="6"/>
        <v>28.52</v>
      </c>
      <c r="O85">
        <f t="shared" si="7"/>
        <v>1.76</v>
      </c>
    </row>
    <row r="86" spans="1:15" ht="16" x14ac:dyDescent="0.2">
      <c r="A86" s="1" t="s">
        <v>94</v>
      </c>
      <c r="B86" s="2">
        <v>4.8</v>
      </c>
      <c r="C86" s="2">
        <v>0.27</v>
      </c>
      <c r="D86" s="2">
        <v>32.81</v>
      </c>
      <c r="E86" s="2">
        <v>13.21</v>
      </c>
      <c r="F86" s="2">
        <v>1.91</v>
      </c>
      <c r="G86" s="2">
        <v>20.45</v>
      </c>
      <c r="H86" s="2">
        <v>8.27</v>
      </c>
      <c r="I86" s="2">
        <v>-0.19</v>
      </c>
      <c r="J86" s="2">
        <v>1.33</v>
      </c>
      <c r="K86" s="2">
        <v>3.65</v>
      </c>
      <c r="L86">
        <f t="shared" si="4"/>
        <v>43.84</v>
      </c>
      <c r="M86">
        <f t="shared" si="5"/>
        <v>5.0599999999999996</v>
      </c>
      <c r="N86">
        <f t="shared" si="6"/>
        <v>32.81</v>
      </c>
      <c r="O86">
        <f t="shared" si="7"/>
        <v>4.8</v>
      </c>
    </row>
    <row r="87" spans="1:15" ht="16" x14ac:dyDescent="0.2">
      <c r="A87" s="1" t="s">
        <v>95</v>
      </c>
      <c r="B87" s="2">
        <v>2.89</v>
      </c>
      <c r="C87" s="2">
        <v>0.27</v>
      </c>
      <c r="D87" s="2">
        <v>36.07</v>
      </c>
      <c r="E87" s="2">
        <v>12.63</v>
      </c>
      <c r="F87" s="2">
        <v>1.73</v>
      </c>
      <c r="G87" s="2">
        <v>20.58</v>
      </c>
      <c r="H87" s="2">
        <v>7.49</v>
      </c>
      <c r="I87" s="2">
        <v>-0.19</v>
      </c>
      <c r="J87" s="2">
        <v>1.37</v>
      </c>
      <c r="K87" s="2">
        <v>6.05</v>
      </c>
      <c r="L87">
        <f t="shared" si="4"/>
        <v>42.43</v>
      </c>
      <c r="M87">
        <f t="shared" si="5"/>
        <v>7.4999999999999991</v>
      </c>
      <c r="N87">
        <f t="shared" si="6"/>
        <v>36.07</v>
      </c>
      <c r="O87">
        <f t="shared" si="7"/>
        <v>2.89</v>
      </c>
    </row>
    <row r="88" spans="1:15" ht="16" x14ac:dyDescent="0.2">
      <c r="A88" s="1" t="s">
        <v>96</v>
      </c>
      <c r="B88" s="2">
        <v>0.43</v>
      </c>
      <c r="C88" s="2">
        <v>0.2</v>
      </c>
      <c r="D88" s="2">
        <v>32.64</v>
      </c>
      <c r="E88" s="2">
        <v>11.87</v>
      </c>
      <c r="F88" s="2">
        <v>0.87</v>
      </c>
      <c r="G88" s="2">
        <v>16.829999999999998</v>
      </c>
      <c r="H88" s="2">
        <v>7.57</v>
      </c>
      <c r="I88" s="2">
        <v>-0.15</v>
      </c>
      <c r="J88" s="2">
        <v>1.35</v>
      </c>
      <c r="K88" s="2">
        <v>5.62</v>
      </c>
      <c r="L88">
        <f t="shared" si="4"/>
        <v>37.14</v>
      </c>
      <c r="M88">
        <f t="shared" si="5"/>
        <v>7.0200000000000005</v>
      </c>
      <c r="N88">
        <f t="shared" si="6"/>
        <v>32.64</v>
      </c>
      <c r="O88">
        <f t="shared" si="7"/>
        <v>0.43</v>
      </c>
    </row>
    <row r="89" spans="1:15" ht="16" x14ac:dyDescent="0.2">
      <c r="A89" s="1" t="s">
        <v>97</v>
      </c>
      <c r="B89" s="2">
        <v>0.69</v>
      </c>
      <c r="C89" s="2">
        <v>0.2</v>
      </c>
      <c r="D89" s="2">
        <v>28.18</v>
      </c>
      <c r="E89" s="2">
        <v>12.35</v>
      </c>
      <c r="F89" s="2">
        <v>1.35</v>
      </c>
      <c r="G89" s="2">
        <v>18.48</v>
      </c>
      <c r="H89" s="2">
        <v>7.51</v>
      </c>
      <c r="I89" s="2">
        <v>-0.11</v>
      </c>
      <c r="J89" s="2">
        <v>1.39</v>
      </c>
      <c r="K89" s="2">
        <v>4.45</v>
      </c>
      <c r="L89">
        <f t="shared" si="4"/>
        <v>39.69</v>
      </c>
      <c r="M89">
        <f t="shared" si="5"/>
        <v>5.93</v>
      </c>
      <c r="N89">
        <f t="shared" si="6"/>
        <v>28.18</v>
      </c>
      <c r="O89">
        <f t="shared" si="7"/>
        <v>0.69</v>
      </c>
    </row>
    <row r="90" spans="1:15" ht="16" x14ac:dyDescent="0.2">
      <c r="A90" s="1" t="s">
        <v>98</v>
      </c>
      <c r="B90" s="2">
        <v>2.52</v>
      </c>
      <c r="C90" s="2">
        <v>0.21</v>
      </c>
      <c r="D90" s="2">
        <v>33.1</v>
      </c>
      <c r="E90" s="2">
        <v>14.19</v>
      </c>
      <c r="F90" s="2">
        <v>1.69</v>
      </c>
      <c r="G90" s="2">
        <v>20.66</v>
      </c>
      <c r="H90" s="2">
        <v>8.5500000000000007</v>
      </c>
      <c r="I90" s="2">
        <v>-0.16</v>
      </c>
      <c r="J90" s="2">
        <v>1.45</v>
      </c>
      <c r="K90" s="2">
        <v>5.05</v>
      </c>
      <c r="L90">
        <f t="shared" si="4"/>
        <v>45.09</v>
      </c>
      <c r="M90">
        <f t="shared" si="5"/>
        <v>6.55</v>
      </c>
      <c r="N90">
        <f t="shared" si="6"/>
        <v>33.1</v>
      </c>
      <c r="O90">
        <f t="shared" si="7"/>
        <v>2.52</v>
      </c>
    </row>
    <row r="91" spans="1:15" ht="16" x14ac:dyDescent="0.2">
      <c r="A91" s="1" t="s">
        <v>99</v>
      </c>
      <c r="B91" s="2">
        <v>3.11</v>
      </c>
      <c r="C91" s="2">
        <v>0.17</v>
      </c>
      <c r="D91" s="2">
        <v>26.76</v>
      </c>
      <c r="E91" s="2">
        <v>11.9</v>
      </c>
      <c r="F91" s="2">
        <v>2.2799999999999998</v>
      </c>
      <c r="G91" s="2">
        <v>27.98</v>
      </c>
      <c r="H91" s="2">
        <v>8.81</v>
      </c>
      <c r="I91" s="2">
        <v>-0.13</v>
      </c>
      <c r="J91" s="2">
        <v>1.59</v>
      </c>
      <c r="K91" s="2">
        <v>5.8</v>
      </c>
      <c r="L91">
        <f t="shared" si="4"/>
        <v>50.97</v>
      </c>
      <c r="M91">
        <f t="shared" si="5"/>
        <v>7.43</v>
      </c>
      <c r="N91">
        <f t="shared" si="6"/>
        <v>26.76</v>
      </c>
      <c r="O91">
        <f t="shared" si="7"/>
        <v>3.11</v>
      </c>
    </row>
    <row r="92" spans="1:15" ht="16" x14ac:dyDescent="0.2">
      <c r="A92" s="1" t="s">
        <v>100</v>
      </c>
      <c r="B92" s="2">
        <v>0.35</v>
      </c>
      <c r="C92" s="2">
        <v>0.11</v>
      </c>
      <c r="D92" s="2">
        <v>22.76</v>
      </c>
      <c r="E92" s="2">
        <v>10.78</v>
      </c>
      <c r="F92" s="2">
        <v>1.02</v>
      </c>
      <c r="G92" s="2">
        <v>19.03</v>
      </c>
      <c r="H92" s="2">
        <v>8.42</v>
      </c>
      <c r="I92" s="2">
        <v>-0.1</v>
      </c>
      <c r="J92" s="2">
        <v>1.46</v>
      </c>
      <c r="K92" s="2">
        <v>4.46</v>
      </c>
      <c r="L92">
        <f t="shared" si="4"/>
        <v>39.25</v>
      </c>
      <c r="M92">
        <f t="shared" si="5"/>
        <v>5.9300000000000006</v>
      </c>
      <c r="N92">
        <f t="shared" si="6"/>
        <v>22.76</v>
      </c>
      <c r="O92">
        <f t="shared" si="7"/>
        <v>0.35</v>
      </c>
    </row>
    <row r="93" spans="1:15" ht="16" x14ac:dyDescent="0.2">
      <c r="A93" s="1" t="s">
        <v>101</v>
      </c>
      <c r="B93" s="2">
        <v>0.49</v>
      </c>
      <c r="C93" s="2">
        <v>0.2</v>
      </c>
      <c r="D93" s="2">
        <v>29.73</v>
      </c>
      <c r="E93" s="2">
        <v>9.93</v>
      </c>
      <c r="F93" s="2">
        <v>1.1200000000000001</v>
      </c>
      <c r="G93" s="2">
        <v>18.91</v>
      </c>
      <c r="H93" s="2">
        <v>8.77</v>
      </c>
      <c r="I93" s="2">
        <v>-1</v>
      </c>
      <c r="J93" s="2">
        <v>1.38</v>
      </c>
      <c r="K93" s="2">
        <v>2.36</v>
      </c>
      <c r="L93">
        <f t="shared" si="4"/>
        <v>38.730000000000004</v>
      </c>
      <c r="M93">
        <f t="shared" si="5"/>
        <v>2.94</v>
      </c>
      <c r="N93">
        <f t="shared" si="6"/>
        <v>29.73</v>
      </c>
      <c r="O93">
        <f t="shared" si="7"/>
        <v>0.49</v>
      </c>
    </row>
    <row r="94" spans="1:15" ht="16" x14ac:dyDescent="0.2">
      <c r="A94" s="1" t="s">
        <v>102</v>
      </c>
      <c r="B94" s="2">
        <v>1.21</v>
      </c>
      <c r="C94" s="2">
        <v>0.28999999999999998</v>
      </c>
      <c r="D94" s="2">
        <v>31.96</v>
      </c>
      <c r="E94" s="2">
        <v>13.05</v>
      </c>
      <c r="F94" s="2">
        <v>1.92</v>
      </c>
      <c r="G94" s="2">
        <v>21.14</v>
      </c>
      <c r="H94" s="2">
        <v>8.4499999999999993</v>
      </c>
      <c r="I94" s="2">
        <v>-0.12</v>
      </c>
      <c r="J94" s="2">
        <v>1.37</v>
      </c>
      <c r="K94" s="2">
        <v>5.31</v>
      </c>
      <c r="L94">
        <f t="shared" si="4"/>
        <v>44.56</v>
      </c>
      <c r="M94">
        <f t="shared" si="5"/>
        <v>6.85</v>
      </c>
      <c r="N94">
        <f t="shared" si="6"/>
        <v>31.96</v>
      </c>
      <c r="O94">
        <f t="shared" si="7"/>
        <v>1.21</v>
      </c>
    </row>
    <row r="95" spans="1:15" ht="16" x14ac:dyDescent="0.2">
      <c r="A95" s="1" t="s">
        <v>103</v>
      </c>
      <c r="B95" s="2">
        <v>2.19</v>
      </c>
      <c r="C95" s="2">
        <v>0.37</v>
      </c>
      <c r="D95" s="2">
        <v>31.3</v>
      </c>
      <c r="E95" s="2">
        <v>10.49</v>
      </c>
      <c r="F95" s="2">
        <v>1.58</v>
      </c>
      <c r="G95" s="2">
        <v>22.89</v>
      </c>
      <c r="H95" s="2">
        <v>8.86</v>
      </c>
      <c r="I95" s="2">
        <v>-0.14000000000000001</v>
      </c>
      <c r="J95" s="2">
        <v>1.91</v>
      </c>
      <c r="K95" s="2">
        <v>6.31</v>
      </c>
      <c r="L95">
        <f t="shared" si="4"/>
        <v>43.82</v>
      </c>
      <c r="M95">
        <f t="shared" si="5"/>
        <v>8.4499999999999975</v>
      </c>
      <c r="N95">
        <f t="shared" si="6"/>
        <v>31.3</v>
      </c>
      <c r="O95">
        <f t="shared" si="7"/>
        <v>2.19</v>
      </c>
    </row>
    <row r="96" spans="1:15" ht="16" x14ac:dyDescent="0.2">
      <c r="A96" s="1" t="s">
        <v>104</v>
      </c>
      <c r="B96" s="2">
        <v>0.7</v>
      </c>
      <c r="C96" s="2">
        <v>0.28000000000000003</v>
      </c>
      <c r="D96" s="2">
        <v>29.74</v>
      </c>
      <c r="E96" s="2">
        <v>10.36</v>
      </c>
      <c r="F96" s="2">
        <v>0.92</v>
      </c>
      <c r="G96" s="2">
        <v>16.25</v>
      </c>
      <c r="H96" s="2">
        <v>8.3699999999999992</v>
      </c>
      <c r="I96" s="2">
        <v>-0.15</v>
      </c>
      <c r="J96" s="2">
        <v>1.94</v>
      </c>
      <c r="K96" s="2">
        <v>6.09</v>
      </c>
      <c r="L96">
        <f t="shared" si="4"/>
        <v>35.9</v>
      </c>
      <c r="M96">
        <f t="shared" si="5"/>
        <v>8.1599999999999984</v>
      </c>
      <c r="N96">
        <f t="shared" si="6"/>
        <v>29.74</v>
      </c>
      <c r="O96">
        <f t="shared" si="7"/>
        <v>0.7</v>
      </c>
    </row>
    <row r="97" spans="1:15" ht="16" x14ac:dyDescent="0.2">
      <c r="A97" s="1" t="s">
        <v>105</v>
      </c>
      <c r="B97" s="2">
        <v>1.38</v>
      </c>
      <c r="C97" s="2">
        <v>0.28999999999999998</v>
      </c>
      <c r="D97" s="2">
        <v>27.97</v>
      </c>
      <c r="E97" s="2">
        <v>9.6300000000000008</v>
      </c>
      <c r="F97" s="2">
        <v>0.65</v>
      </c>
      <c r="G97" s="2">
        <v>14.37</v>
      </c>
      <c r="H97" s="2">
        <v>7.88</v>
      </c>
      <c r="I97" s="2">
        <v>-0.17</v>
      </c>
      <c r="J97" s="2">
        <v>1.92</v>
      </c>
      <c r="K97" s="2">
        <v>7.65</v>
      </c>
      <c r="L97">
        <f t="shared" si="4"/>
        <v>32.53</v>
      </c>
      <c r="M97">
        <f t="shared" si="5"/>
        <v>9.69</v>
      </c>
      <c r="N97">
        <f t="shared" si="6"/>
        <v>27.97</v>
      </c>
      <c r="O97">
        <f t="shared" si="7"/>
        <v>1.38</v>
      </c>
    </row>
    <row r="98" spans="1:15" ht="16" x14ac:dyDescent="0.2">
      <c r="A98" s="1" t="s">
        <v>106</v>
      </c>
      <c r="B98" s="2">
        <v>1.7</v>
      </c>
      <c r="C98" s="2">
        <v>0.47</v>
      </c>
      <c r="D98" s="2">
        <v>29.78</v>
      </c>
      <c r="E98" s="2">
        <v>11.19</v>
      </c>
      <c r="F98" s="2">
        <v>1.78</v>
      </c>
      <c r="G98" s="2">
        <v>23.34</v>
      </c>
      <c r="H98" s="2">
        <v>9.18</v>
      </c>
      <c r="I98" s="2">
        <v>-0.16</v>
      </c>
      <c r="J98" s="2">
        <v>2.0499999999999998</v>
      </c>
      <c r="K98" s="2">
        <v>4.53</v>
      </c>
      <c r="L98">
        <f t="shared" si="4"/>
        <v>45.49</v>
      </c>
      <c r="M98">
        <f t="shared" si="5"/>
        <v>6.89</v>
      </c>
      <c r="N98">
        <f t="shared" si="6"/>
        <v>29.78</v>
      </c>
      <c r="O98">
        <f t="shared" si="7"/>
        <v>1.7</v>
      </c>
    </row>
    <row r="99" spans="1:15" ht="16" x14ac:dyDescent="0.2">
      <c r="A99" s="1" t="s">
        <v>107</v>
      </c>
      <c r="B99" s="2">
        <v>2.2400000000000002</v>
      </c>
      <c r="C99" s="2">
        <v>0.38</v>
      </c>
      <c r="D99" s="2">
        <v>27.45</v>
      </c>
      <c r="E99" s="2">
        <v>11.34</v>
      </c>
      <c r="F99" s="2">
        <v>1.82</v>
      </c>
      <c r="G99" s="2">
        <v>26.49</v>
      </c>
      <c r="H99" s="2">
        <v>8.4600000000000009</v>
      </c>
      <c r="I99" s="2">
        <v>-0.17</v>
      </c>
      <c r="J99" s="2">
        <v>1.8</v>
      </c>
      <c r="K99" s="2">
        <v>4.9400000000000004</v>
      </c>
      <c r="L99">
        <f t="shared" si="4"/>
        <v>48.11</v>
      </c>
      <c r="M99">
        <f t="shared" si="5"/>
        <v>6.95</v>
      </c>
      <c r="N99">
        <f t="shared" si="6"/>
        <v>27.45</v>
      </c>
      <c r="O99">
        <f t="shared" si="7"/>
        <v>2.2400000000000002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F2" zoomScale="86" zoomScaleNormal="50" workbookViewId="0">
      <selection activeCell="H9" sqref="H9"/>
    </sheetView>
  </sheetViews>
  <sheetFormatPr baseColWidth="10" defaultRowHeight="16" x14ac:dyDescent="0.2"/>
  <sheetData>
    <row r="1" spans="1:5" x14ac:dyDescent="0.2">
      <c r="A1" t="s">
        <v>108</v>
      </c>
      <c r="B1" t="s">
        <v>109</v>
      </c>
      <c r="C1" t="s">
        <v>111</v>
      </c>
      <c r="D1" t="s">
        <v>3</v>
      </c>
      <c r="E1" t="s">
        <v>1</v>
      </c>
    </row>
    <row r="2" spans="1:5" x14ac:dyDescent="0.2">
      <c r="A2">
        <v>1998</v>
      </c>
      <c r="B2">
        <f>SUM('Ark1'!L3:L6)</f>
        <v>99.54</v>
      </c>
      <c r="C2">
        <f>SUM('Ark1'!M3:M6)</f>
        <v>22.340000000000003</v>
      </c>
      <c r="D2">
        <f>SUM('Ark1'!N3:N6)</f>
        <v>116.28</v>
      </c>
      <c r="E2">
        <f>SUM('Ark1'!O3:O6)</f>
        <v>117.03</v>
      </c>
    </row>
    <row r="3" spans="1:5" x14ac:dyDescent="0.2">
      <c r="A3">
        <v>1999</v>
      </c>
      <c r="B3">
        <f>SUM('Ark1'!L7:L10)</f>
        <v>97.56</v>
      </c>
      <c r="C3">
        <f>SUM('Ark1'!M7:M10)</f>
        <v>23.44</v>
      </c>
      <c r="D3">
        <f>SUM('Ark1'!N7:N10)</f>
        <v>139.66999999999999</v>
      </c>
      <c r="E3">
        <f>SUM('Ark1'!O7:O10)</f>
        <v>101.25999999999999</v>
      </c>
    </row>
    <row r="4" spans="1:5" x14ac:dyDescent="0.2">
      <c r="A4">
        <v>2000</v>
      </c>
      <c r="B4">
        <f>SUM('Ark1'!L11:L14)</f>
        <v>88.44</v>
      </c>
      <c r="C4">
        <f>SUM('Ark1'!M11:M14)</f>
        <v>23.4</v>
      </c>
      <c r="D4">
        <f>SUM('Ark1'!N11:N14)</f>
        <v>144.89000000000001</v>
      </c>
      <c r="E4">
        <f>SUM('Ark1'!O11:O14)</f>
        <v>114.73</v>
      </c>
    </row>
    <row r="5" spans="1:5" x14ac:dyDescent="0.2">
      <c r="A5">
        <v>2001</v>
      </c>
      <c r="B5">
        <f>SUM('Ark1'!L15:L18)</f>
        <v>92.74</v>
      </c>
      <c r="C5">
        <f>SUM('Ark1'!M15:M18)</f>
        <v>17.72</v>
      </c>
      <c r="D5">
        <f>SUM('Ark1'!N15:N18)</f>
        <v>138.72999999999999</v>
      </c>
      <c r="E5">
        <f>SUM('Ark1'!O15:O18)</f>
        <v>125.4</v>
      </c>
    </row>
    <row r="6" spans="1:5" x14ac:dyDescent="0.2">
      <c r="A6">
        <v>2002</v>
      </c>
      <c r="B6">
        <f>SUM('Ark1'!L19:L22)</f>
        <v>92.42</v>
      </c>
      <c r="C6">
        <f>SUM('Ark1'!M19:M22)</f>
        <v>15.3</v>
      </c>
      <c r="D6">
        <f>SUM('Ark1'!N19:N22)</f>
        <v>148.88</v>
      </c>
      <c r="E6">
        <f>SUM('Ark1'!O19:O22)</f>
        <v>118.47</v>
      </c>
    </row>
    <row r="7" spans="1:5" x14ac:dyDescent="0.2">
      <c r="A7">
        <v>2003</v>
      </c>
      <c r="B7">
        <f>SUM('Ark1'!L23:L26)</f>
        <v>92.699999999999989</v>
      </c>
      <c r="C7">
        <f>SUM('Ark1'!M23:M26)</f>
        <v>9.11</v>
      </c>
      <c r="D7">
        <f>SUM('Ark1'!N23:N26)</f>
        <v>145.13</v>
      </c>
      <c r="E7">
        <f>SUM('Ark1'!O23:O26)</f>
        <v>131.76</v>
      </c>
    </row>
    <row r="8" spans="1:5" x14ac:dyDescent="0.2">
      <c r="A8">
        <v>2004</v>
      </c>
      <c r="B8">
        <f>SUM('Ark1'!L27:L30)</f>
        <v>87.87</v>
      </c>
      <c r="C8">
        <f>SUM('Ark1'!M27:M30)</f>
        <v>13.59</v>
      </c>
      <c r="D8">
        <f>SUM('Ark1'!N27:N30)</f>
        <v>153.72999999999999</v>
      </c>
      <c r="E8">
        <f>SUM('Ark1'!O27:O30)</f>
        <v>125.69</v>
      </c>
    </row>
    <row r="9" spans="1:5" x14ac:dyDescent="0.2">
      <c r="A9">
        <v>2005</v>
      </c>
      <c r="B9">
        <f>SUM('Ark1'!L31:L34)</f>
        <v>91.78</v>
      </c>
      <c r="C9">
        <f>SUM('Ark1'!M31:M34)</f>
        <v>15.579999999999998</v>
      </c>
      <c r="D9">
        <f>SUM('Ark1'!N31:N34)</f>
        <v>149.20999999999998</v>
      </c>
      <c r="E9">
        <f>SUM('Ark1'!O31:O34)</f>
        <v>128.51</v>
      </c>
    </row>
    <row r="10" spans="1:5" x14ac:dyDescent="0.2">
      <c r="A10">
        <v>2006</v>
      </c>
      <c r="B10">
        <f>SUM('Ark1'!L35:L38)</f>
        <v>87.13000000000001</v>
      </c>
      <c r="C10">
        <f>SUM('Ark1'!M35:M38)</f>
        <v>14.979999999999999</v>
      </c>
      <c r="D10">
        <f>SUM('Ark1'!N35:N38)</f>
        <v>137.76</v>
      </c>
      <c r="E10">
        <f>SUM('Ark1'!O35:O38)</f>
        <v>141.49</v>
      </c>
    </row>
    <row r="11" spans="1:5" x14ac:dyDescent="0.2">
      <c r="A11">
        <v>2007</v>
      </c>
      <c r="B11">
        <f>SUM('Ark1'!L39:L42)</f>
        <v>76.09</v>
      </c>
      <c r="C11">
        <f>SUM('Ark1'!M39:M42)</f>
        <v>11.739999999999998</v>
      </c>
      <c r="D11">
        <f>SUM('Ark1'!N39:N42)</f>
        <v>162.38999999999999</v>
      </c>
      <c r="E11">
        <f>SUM('Ark1'!O39:O42)</f>
        <v>129.03</v>
      </c>
    </row>
    <row r="12" spans="1:5" x14ac:dyDescent="0.2">
      <c r="A12">
        <v>2008</v>
      </c>
      <c r="B12">
        <f>SUM('Ark1'!L43:L46)</f>
        <v>68.55</v>
      </c>
      <c r="C12">
        <f>SUM('Ark1'!M43:M46)</f>
        <v>18.66</v>
      </c>
      <c r="D12">
        <f>SUM('Ark1'!N43:N46)</f>
        <v>172.99</v>
      </c>
      <c r="E12">
        <f>SUM('Ark1'!O43:O46)</f>
        <v>118.05</v>
      </c>
    </row>
    <row r="13" spans="1:5" x14ac:dyDescent="0.2">
      <c r="A13">
        <v>2009</v>
      </c>
      <c r="B13">
        <f>SUM('Ark1'!L47:L50)</f>
        <v>86.87</v>
      </c>
      <c r="C13">
        <f>SUM('Ark1'!M47:M50)</f>
        <v>10.08</v>
      </c>
      <c r="D13">
        <f>SUM('Ark1'!N47:N50)</f>
        <v>163.45999999999998</v>
      </c>
      <c r="E13">
        <f>SUM('Ark1'!O47:O50)</f>
        <v>97.800000000000011</v>
      </c>
    </row>
    <row r="14" spans="1:5" x14ac:dyDescent="0.2">
      <c r="A14">
        <v>2010</v>
      </c>
      <c r="B14">
        <f>SUM('Ark1'!L50:L53)</f>
        <v>79.94</v>
      </c>
      <c r="C14">
        <f>SUM('Ark1'!M50:M53)</f>
        <v>7.2599999999999989</v>
      </c>
      <c r="D14">
        <f>SUM('Ark1'!N50:N53)</f>
        <v>178.13</v>
      </c>
      <c r="E14">
        <f>SUM('Ark1'!O50:O53)</f>
        <v>93.65</v>
      </c>
    </row>
    <row r="15" spans="1:5" x14ac:dyDescent="0.2">
      <c r="A15">
        <v>2011</v>
      </c>
      <c r="B15">
        <f>SUM('Ark1'!L54:L57)</f>
        <v>95.12</v>
      </c>
      <c r="C15">
        <f>SUM('Ark1'!M54:M57)</f>
        <v>10.010000000000002</v>
      </c>
      <c r="D15">
        <f>SUM('Ark1'!N54:N57)</f>
        <v>152.10000000000002</v>
      </c>
      <c r="E15">
        <f>SUM('Ark1'!O54:O57)</f>
        <v>103.46000000000001</v>
      </c>
    </row>
    <row r="16" spans="1:5" x14ac:dyDescent="0.2">
      <c r="A16">
        <v>2012</v>
      </c>
      <c r="B16">
        <f>SUM('Ark1'!L58:L61)</f>
        <v>100.50999999999999</v>
      </c>
      <c r="C16">
        <f>SUM('Ark1'!M58:M61)</f>
        <v>15.009999999999998</v>
      </c>
      <c r="D16">
        <f>SUM('Ark1'!N58:N61)</f>
        <v>106.07</v>
      </c>
      <c r="E16">
        <f>SUM('Ark1'!O58:O61)</f>
        <v>130.26</v>
      </c>
    </row>
    <row r="17" spans="1:5" x14ac:dyDescent="0.2">
      <c r="A17">
        <v>2013</v>
      </c>
      <c r="B17">
        <f>SUM('Ark1'!L62:L65)</f>
        <v>109.32</v>
      </c>
      <c r="C17">
        <f>SUM('Ark1'!M62:M65)</f>
        <v>18.010000000000002</v>
      </c>
      <c r="D17">
        <f>SUM('Ark1'!N62:N65)</f>
        <v>95.61</v>
      </c>
      <c r="E17">
        <f>SUM('Ark1'!O62:O65)</f>
        <v>130.52000000000001</v>
      </c>
    </row>
    <row r="18" spans="1:5" x14ac:dyDescent="0.2">
      <c r="A18">
        <v>2014</v>
      </c>
      <c r="B18">
        <f>SUM('Ark1'!L66:L69)</f>
        <v>120.53</v>
      </c>
      <c r="C18">
        <f>SUM('Ark1'!M66:M69)</f>
        <v>23.09</v>
      </c>
      <c r="D18">
        <f>SUM('Ark1'!N66:N69)</f>
        <v>95.92</v>
      </c>
      <c r="E18">
        <f>SUM('Ark1'!O66:O69)</f>
        <v>100.54</v>
      </c>
    </row>
    <row r="19" spans="1:5" x14ac:dyDescent="0.2">
      <c r="A19">
        <v>2015</v>
      </c>
      <c r="B19">
        <f>SUM('Ark1'!L70:L73)</f>
        <v>135.26</v>
      </c>
      <c r="C19">
        <f>SUM('Ark1'!M70:M73)</f>
        <v>26.53</v>
      </c>
      <c r="D19">
        <f>SUM('Ark1'!N70:N73)</f>
        <v>98.01</v>
      </c>
      <c r="E19">
        <f>SUM('Ark1'!O70:O73)</f>
        <v>81.67</v>
      </c>
    </row>
    <row r="20" spans="1:5" x14ac:dyDescent="0.2">
      <c r="A20">
        <v>2016</v>
      </c>
      <c r="B20">
        <f>SUM('Ark1'!L74:L77)</f>
        <v>147.54</v>
      </c>
      <c r="C20">
        <f>SUM('Ark1'!M74:M77)</f>
        <v>26.25</v>
      </c>
      <c r="D20">
        <f>SUM('Ark1'!N74:N77)</f>
        <v>125.03999999999999</v>
      </c>
      <c r="E20">
        <f>SUM('Ark1'!O74:O77)</f>
        <v>37.43</v>
      </c>
    </row>
    <row r="21" spans="1:5" x14ac:dyDescent="0.2">
      <c r="A21">
        <v>2017</v>
      </c>
      <c r="B21">
        <f>SUM('Ark1'!L78:L81)</f>
        <v>153.26999999999998</v>
      </c>
      <c r="C21">
        <f>SUM('Ark1'!M78:M81)</f>
        <v>20.29</v>
      </c>
      <c r="D21">
        <f>SUM('Ark1'!N78:N81)</f>
        <v>139.38999999999999</v>
      </c>
      <c r="E21">
        <f>SUM('Ark1'!O78:O81)</f>
        <v>21.66</v>
      </c>
    </row>
    <row r="22" spans="1:5" x14ac:dyDescent="0.2">
      <c r="A22">
        <v>2018</v>
      </c>
      <c r="B22">
        <f>SUM('Ark1'!L82:L85)</f>
        <v>161.47999999999999</v>
      </c>
      <c r="C22">
        <f>SUM('Ark1'!M82:M85)</f>
        <v>22.18</v>
      </c>
      <c r="D22">
        <f>SUM('Ark1'!N82:N85)</f>
        <v>132.41999999999999</v>
      </c>
      <c r="E22">
        <f>SUM('Ark1'!O82:O85)</f>
        <v>19.14</v>
      </c>
    </row>
    <row r="23" spans="1:5" x14ac:dyDescent="0.2">
      <c r="A23">
        <v>2019</v>
      </c>
      <c r="B23">
        <f>SUM('Ark1'!L86:L89)</f>
        <v>163.10000000000002</v>
      </c>
      <c r="C23">
        <f>SUM('Ark1'!M86:M89)</f>
        <v>25.509999999999998</v>
      </c>
      <c r="D23">
        <f>SUM('Ark1'!N86:N89)</f>
        <v>129.69999999999999</v>
      </c>
      <c r="E23">
        <f>SUM('Ark1'!O86:O89)</f>
        <v>8.8099999999999987</v>
      </c>
    </row>
    <row r="24" spans="1:5" x14ac:dyDescent="0.2">
      <c r="A24">
        <v>2020</v>
      </c>
      <c r="B24">
        <f>SUM('Ark1'!L90:L93)</f>
        <v>174.04000000000002</v>
      </c>
      <c r="C24">
        <f>SUM('Ark1'!M90:M93)</f>
        <v>22.85</v>
      </c>
      <c r="D24">
        <f>SUM('Ark1'!N90:N93)</f>
        <v>112.35000000000001</v>
      </c>
      <c r="E24">
        <f>SUM('Ark1'!O90:O93)</f>
        <v>6.47</v>
      </c>
    </row>
    <row r="25" spans="1:5" x14ac:dyDescent="0.2">
      <c r="A25">
        <v>2021</v>
      </c>
      <c r="B25">
        <f>SUM('Ark1'!L94:L97)</f>
        <v>156.81</v>
      </c>
      <c r="C25">
        <f>SUM('Ark1'!M94:M97)</f>
        <v>33.149999999999991</v>
      </c>
      <c r="D25">
        <f>SUM('Ark1'!N94:N97)</f>
        <v>120.97</v>
      </c>
      <c r="E25">
        <f>SUM('Ark1'!O94:O97)</f>
        <v>5.4799999999999995</v>
      </c>
    </row>
    <row r="26" spans="1:5" x14ac:dyDescent="0.2">
      <c r="A26">
        <v>2022</v>
      </c>
      <c r="B26">
        <f>SUM('Ark1'!L98:L101)</f>
        <v>93.6</v>
      </c>
      <c r="C26">
        <f>SUM('Ark1'!M98:M101)</f>
        <v>13.84</v>
      </c>
      <c r="D26">
        <f>SUM('Ark1'!N98:N101)</f>
        <v>57.230000000000004</v>
      </c>
      <c r="E26">
        <f>SUM('Ark1'!O98:O101)</f>
        <v>3.9400000000000004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2022-08-26T17:36:35Z</dcterms:created>
  <dcterms:modified xsi:type="dcterms:W3CDTF">2022-08-26T17:54:44Z</dcterms:modified>
</cp:coreProperties>
</file>