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71C892F0-1355-A74F-85B8-9A8FDFF5A6D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rk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3" i="1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" i="1"/>
</calcChain>
</file>

<file path=xl/sharedStrings.xml><?xml version="1.0" encoding="utf-8"?>
<sst xmlns="http://schemas.openxmlformats.org/spreadsheetml/2006/main" count="171" uniqueCount="168">
  <si>
    <t>Gas demand and supply source by month (GB)</t>
  </si>
  <si>
    <t>Category</t>
  </si>
  <si>
    <t>UKCS</t>
  </si>
  <si>
    <t>Norway</t>
  </si>
  <si>
    <t>LNG</t>
  </si>
  <si>
    <t>IUK</t>
  </si>
  <si>
    <t>BBL</t>
  </si>
  <si>
    <t>Storage</t>
  </si>
  <si>
    <t>Moffat</t>
  </si>
  <si>
    <t>01-10-2009</t>
  </si>
  <si>
    <t>01-11-2009</t>
  </si>
  <si>
    <t>01-12-2009</t>
  </si>
  <si>
    <t>01-01-2010</t>
  </si>
  <si>
    <t>01-02-2010</t>
  </si>
  <si>
    <t>01-03-2010</t>
  </si>
  <si>
    <t>01-04-2010</t>
  </si>
  <si>
    <t>01-05-2010</t>
  </si>
  <si>
    <t>01-06-2010</t>
  </si>
  <si>
    <t>01-07-2010</t>
  </si>
  <si>
    <t>01-08-2010</t>
  </si>
  <si>
    <t>01-09-2010</t>
  </si>
  <si>
    <t>01-10-2010</t>
  </si>
  <si>
    <t>01-11-2010</t>
  </si>
  <si>
    <t>01-12-2010</t>
  </si>
  <si>
    <t>01-01-2011</t>
  </si>
  <si>
    <t>01-02-2011</t>
  </si>
  <si>
    <t>01-03-2011</t>
  </si>
  <si>
    <t>01-04-2011</t>
  </si>
  <si>
    <t>01-05-2011</t>
  </si>
  <si>
    <t>01-06-2011</t>
  </si>
  <si>
    <t>01-07-2011</t>
  </si>
  <si>
    <t>01-08-2011</t>
  </si>
  <si>
    <t>01-09-2011</t>
  </si>
  <si>
    <t>01-10-2011</t>
  </si>
  <si>
    <t>01-11-2011</t>
  </si>
  <si>
    <t>01-12-2011</t>
  </si>
  <si>
    <t>01-01-2012</t>
  </si>
  <si>
    <t>01-02-2012</t>
  </si>
  <si>
    <t>01-03-2012</t>
  </si>
  <si>
    <t>01-04-2012</t>
  </si>
  <si>
    <t>01-05-2012</t>
  </si>
  <si>
    <t>01-06-2012</t>
  </si>
  <si>
    <t>01-07-2012</t>
  </si>
  <si>
    <t>01-08-2012</t>
  </si>
  <si>
    <t>01-09-2012</t>
  </si>
  <si>
    <t>01-10-2012</t>
  </si>
  <si>
    <t>01-11-2012</t>
  </si>
  <si>
    <t>01-12-2012</t>
  </si>
  <si>
    <t>01-01-2013</t>
  </si>
  <si>
    <t>01-02-2013</t>
  </si>
  <si>
    <t>01-03-2013</t>
  </si>
  <si>
    <t>01-04-2013</t>
  </si>
  <si>
    <t>01-05-2013</t>
  </si>
  <si>
    <t>01-06-2013</t>
  </si>
  <si>
    <t>01-07-2013</t>
  </si>
  <si>
    <t>01-08-2013</t>
  </si>
  <si>
    <t>01-09-2013</t>
  </si>
  <si>
    <t>01-10-2013</t>
  </si>
  <si>
    <t>01-11-2013</t>
  </si>
  <si>
    <t>01-12-2013</t>
  </si>
  <si>
    <t>01-01-2014</t>
  </si>
  <si>
    <t>01-02-2014</t>
  </si>
  <si>
    <t>01-03-2014</t>
  </si>
  <si>
    <t>01-04-2014</t>
  </si>
  <si>
    <t>01-05-2014</t>
  </si>
  <si>
    <t>01-06-2014</t>
  </si>
  <si>
    <t>01-07-2014</t>
  </si>
  <si>
    <t>01-08-2014</t>
  </si>
  <si>
    <t>01-09-2014</t>
  </si>
  <si>
    <t>01-10-2014</t>
  </si>
  <si>
    <t>01-11-2014</t>
  </si>
  <si>
    <t>01-12-2014</t>
  </si>
  <si>
    <t>01-01-2015</t>
  </si>
  <si>
    <t>01-02-2015</t>
  </si>
  <si>
    <t>01-03-2015</t>
  </si>
  <si>
    <t>01-04-2015</t>
  </si>
  <si>
    <t>01-05-2015</t>
  </si>
  <si>
    <t>01-06-2015</t>
  </si>
  <si>
    <t>01-07-2015</t>
  </si>
  <si>
    <t>01-08-2015</t>
  </si>
  <si>
    <t>01-09-2015</t>
  </si>
  <si>
    <t>01-10-2015</t>
  </si>
  <si>
    <t>01-11-2015</t>
  </si>
  <si>
    <t>01-12-2015</t>
  </si>
  <si>
    <t>01-01-2016</t>
  </si>
  <si>
    <t>01-02-2016</t>
  </si>
  <si>
    <t>01-03-2016</t>
  </si>
  <si>
    <t>01-04-2016</t>
  </si>
  <si>
    <t>01-05-2016</t>
  </si>
  <si>
    <t>01-06-2016</t>
  </si>
  <si>
    <t>01-07-2016</t>
  </si>
  <si>
    <t>01-08-2016</t>
  </si>
  <si>
    <t>01-09-2016</t>
  </si>
  <si>
    <t>01-10-2016</t>
  </si>
  <si>
    <t>01-11-2016</t>
  </si>
  <si>
    <t>01-12-2016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</si>
  <si>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</si>
  <si>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</si>
  <si>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</si>
  <si>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</si>
  <si>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</si>
  <si>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</si>
  <si>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</si>
  <si>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</si>
  <si>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</si>
  <si>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</si>
  <si>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</si>
  <si>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</si>
  <si>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</si>
  <si>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</si>
  <si>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</si>
  <si>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</si>
  <si>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</si>
  <si>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</si>
  <si>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</si>
  <si>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</si>
  <si>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</si>
  <si>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</si>
  <si>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</si>
  <si>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01-12-2018</t>
  </si>
  <si>
    <t>01-01-2019</t>
  </si>
  <si>
    <t>01-02-2019</t>
  </si>
  <si>
    <t>01-03-2019</t>
  </si>
  <si>
    <t>01-04-2019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</si>
  <si>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</si>
  <si>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</si>
  <si>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</si>
  <si>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</si>
  <si>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</si>
  <si>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</si>
  <si>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</si>
  <si>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</si>
  <si>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</si>
  <si>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</si>
  <si>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</si>
  <si>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</si>
  <si>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</si>
  <si>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</si>
  <si>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</si>
  <si>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</si>
  <si>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</si>
  <si>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</si>
  <si>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</si>
  <si>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</si>
  <si>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</si>
  <si>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</si>
  <si>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</si>
  <si>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</si>
  <si>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</si>
  <si>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</si>
  <si>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</si>
  <si>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</si>
  <si>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</si>
  <si>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</si>
  <si>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01-11-2021</t>
  </si>
  <si>
    <t>01-12-2021</t>
  </si>
  <si>
    <t>01-01-2022</t>
  </si>
  <si>
    <t>01-02-2022</t>
  </si>
  <si>
    <t>01-03-2022</t>
  </si>
  <si>
    <t>https://www.ofgem.gov.uk/wholesale-market-indicators</t>
  </si>
  <si>
    <t>National Grid</t>
  </si>
  <si>
    <t>Source</t>
  </si>
  <si>
    <t>Date</t>
  </si>
  <si>
    <t>Net Storage</t>
  </si>
  <si>
    <t>Year</t>
  </si>
  <si>
    <t>LNG aggregate (bcm)</t>
  </si>
  <si>
    <t>Storage Withdrawals (bcm)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</si>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</sst>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64" fontId="19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9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0" xfId="0"/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UKCS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'Ark1'!$C$3:$C$152</c:f>
              <c:numCache>
                <c:formatCode>0.00</c:formatCode>
                <c:ptCount val="150"/>
                <c:pt idx="0">
                  <c:v>3.85</c:v>
                </c:pt>
                <c:pt idx="1">
                  <c:v>3.65</c:v>
                </c:pt>
                <c:pt idx="2">
                  <c:v>4.08</c:v>
                </c:pt>
                <c:pt idx="3">
                  <c:v>4.0199999999999996</c:v>
                </c:pt>
                <c:pt idx="4">
                  <c:v>3.68</c:v>
                </c:pt>
                <c:pt idx="5">
                  <c:v>4.01</c:v>
                </c:pt>
                <c:pt idx="6">
                  <c:v>3.77</c:v>
                </c:pt>
                <c:pt idx="7">
                  <c:v>3.82</c:v>
                </c:pt>
                <c:pt idx="8">
                  <c:v>3.05</c:v>
                </c:pt>
                <c:pt idx="9">
                  <c:v>3.2</c:v>
                </c:pt>
                <c:pt idx="10">
                  <c:v>2.95</c:v>
                </c:pt>
                <c:pt idx="11">
                  <c:v>3.11</c:v>
                </c:pt>
                <c:pt idx="12">
                  <c:v>3.54</c:v>
                </c:pt>
                <c:pt idx="13">
                  <c:v>3.46</c:v>
                </c:pt>
                <c:pt idx="14">
                  <c:v>3.54</c:v>
                </c:pt>
                <c:pt idx="15">
                  <c:v>3.59</c:v>
                </c:pt>
                <c:pt idx="16">
                  <c:v>3.2</c:v>
                </c:pt>
                <c:pt idx="17">
                  <c:v>3.4</c:v>
                </c:pt>
                <c:pt idx="18">
                  <c:v>3.26</c:v>
                </c:pt>
                <c:pt idx="19">
                  <c:v>2.79</c:v>
                </c:pt>
                <c:pt idx="20">
                  <c:v>2.83</c:v>
                </c:pt>
                <c:pt idx="21">
                  <c:v>2.6</c:v>
                </c:pt>
                <c:pt idx="22">
                  <c:v>1.84</c:v>
                </c:pt>
                <c:pt idx="23">
                  <c:v>2.27</c:v>
                </c:pt>
                <c:pt idx="24">
                  <c:v>3</c:v>
                </c:pt>
                <c:pt idx="25">
                  <c:v>3.27</c:v>
                </c:pt>
                <c:pt idx="26">
                  <c:v>3.22</c:v>
                </c:pt>
                <c:pt idx="27">
                  <c:v>3.02</c:v>
                </c:pt>
                <c:pt idx="28">
                  <c:v>2.81</c:v>
                </c:pt>
                <c:pt idx="29">
                  <c:v>3.16</c:v>
                </c:pt>
                <c:pt idx="30">
                  <c:v>2.56</c:v>
                </c:pt>
                <c:pt idx="31">
                  <c:v>2.38</c:v>
                </c:pt>
                <c:pt idx="32">
                  <c:v>2.29</c:v>
                </c:pt>
                <c:pt idx="33">
                  <c:v>2.1</c:v>
                </c:pt>
                <c:pt idx="34">
                  <c:v>2.0299999999999998</c:v>
                </c:pt>
                <c:pt idx="35">
                  <c:v>2.02</c:v>
                </c:pt>
                <c:pt idx="36">
                  <c:v>2.5</c:v>
                </c:pt>
                <c:pt idx="37">
                  <c:v>2.39</c:v>
                </c:pt>
                <c:pt idx="38">
                  <c:v>2.35</c:v>
                </c:pt>
                <c:pt idx="39">
                  <c:v>2.6</c:v>
                </c:pt>
                <c:pt idx="40">
                  <c:v>2.2799999999999998</c:v>
                </c:pt>
                <c:pt idx="41">
                  <c:v>2.4700000000000002</c:v>
                </c:pt>
                <c:pt idx="42">
                  <c:v>2.5</c:v>
                </c:pt>
                <c:pt idx="43">
                  <c:v>2.6</c:v>
                </c:pt>
                <c:pt idx="44">
                  <c:v>2.27</c:v>
                </c:pt>
                <c:pt idx="45">
                  <c:v>1.87</c:v>
                </c:pt>
                <c:pt idx="46">
                  <c:v>1.65</c:v>
                </c:pt>
                <c:pt idx="47">
                  <c:v>1.88</c:v>
                </c:pt>
                <c:pt idx="48">
                  <c:v>2.2000000000000002</c:v>
                </c:pt>
                <c:pt idx="49">
                  <c:v>2.29</c:v>
                </c:pt>
                <c:pt idx="50">
                  <c:v>2.63</c:v>
                </c:pt>
                <c:pt idx="51">
                  <c:v>2.7</c:v>
                </c:pt>
                <c:pt idx="52">
                  <c:v>2.48</c:v>
                </c:pt>
                <c:pt idx="53">
                  <c:v>2.62</c:v>
                </c:pt>
                <c:pt idx="54">
                  <c:v>2.5</c:v>
                </c:pt>
                <c:pt idx="55">
                  <c:v>2.54</c:v>
                </c:pt>
                <c:pt idx="56">
                  <c:v>2.44</c:v>
                </c:pt>
                <c:pt idx="57">
                  <c:v>2.33</c:v>
                </c:pt>
                <c:pt idx="58">
                  <c:v>2.0299999999999998</c:v>
                </c:pt>
                <c:pt idx="59">
                  <c:v>1.88</c:v>
                </c:pt>
                <c:pt idx="60">
                  <c:v>2.3199999999999998</c:v>
                </c:pt>
                <c:pt idx="61">
                  <c:v>2.35</c:v>
                </c:pt>
                <c:pt idx="62">
                  <c:v>2.46</c:v>
                </c:pt>
                <c:pt idx="63">
                  <c:v>2.4900000000000002</c:v>
                </c:pt>
                <c:pt idx="64">
                  <c:v>2.15</c:v>
                </c:pt>
                <c:pt idx="65">
                  <c:v>2.48</c:v>
                </c:pt>
                <c:pt idx="66">
                  <c:v>2.64</c:v>
                </c:pt>
                <c:pt idx="67">
                  <c:v>2.79</c:v>
                </c:pt>
                <c:pt idx="68">
                  <c:v>2.4900000000000002</c:v>
                </c:pt>
                <c:pt idx="69">
                  <c:v>2.1800000000000002</c:v>
                </c:pt>
                <c:pt idx="70">
                  <c:v>2.2200000000000002</c:v>
                </c:pt>
                <c:pt idx="71">
                  <c:v>2.2400000000000002</c:v>
                </c:pt>
                <c:pt idx="72">
                  <c:v>2.5299999999999998</c:v>
                </c:pt>
                <c:pt idx="73">
                  <c:v>2.65</c:v>
                </c:pt>
                <c:pt idx="74">
                  <c:v>2.81</c:v>
                </c:pt>
                <c:pt idx="75">
                  <c:v>2.87</c:v>
                </c:pt>
                <c:pt idx="76">
                  <c:v>2.44</c:v>
                </c:pt>
                <c:pt idx="77">
                  <c:v>2.44</c:v>
                </c:pt>
                <c:pt idx="78">
                  <c:v>2.4473479999999999</c:v>
                </c:pt>
                <c:pt idx="79">
                  <c:v>2.3340054000000001</c:v>
                </c:pt>
                <c:pt idx="80">
                  <c:v>1.9917932</c:v>
                </c:pt>
                <c:pt idx="81">
                  <c:v>2.3841220999999999</c:v>
                </c:pt>
                <c:pt idx="82">
                  <c:v>1.8048968000000001</c:v>
                </c:pt>
                <c:pt idx="83">
                  <c:v>1.9179978900000001</c:v>
                </c:pt>
                <c:pt idx="84">
                  <c:v>2.4014010699999999</c:v>
                </c:pt>
                <c:pt idx="85">
                  <c:v>2.4419692</c:v>
                </c:pt>
                <c:pt idx="86">
                  <c:v>2.5984680999999998</c:v>
                </c:pt>
                <c:pt idx="87">
                  <c:v>2.8465723999999999</c:v>
                </c:pt>
                <c:pt idx="88">
                  <c:v>2.4152252999999999</c:v>
                </c:pt>
                <c:pt idx="89">
                  <c:v>2.6461478</c:v>
                </c:pt>
                <c:pt idx="90">
                  <c:v>2.6207436999999998</c:v>
                </c:pt>
                <c:pt idx="91">
                  <c:v>2.6455500000000001</c:v>
                </c:pt>
                <c:pt idx="92">
                  <c:v>2.4860924999999998</c:v>
                </c:pt>
                <c:pt idx="93">
                  <c:v>2.3159833999999999</c:v>
                </c:pt>
                <c:pt idx="94">
                  <c:v>1.7944522999999999</c:v>
                </c:pt>
                <c:pt idx="95">
                  <c:v>2.0575492999999998</c:v>
                </c:pt>
                <c:pt idx="96">
                  <c:v>2.6278676999999999</c:v>
                </c:pt>
                <c:pt idx="97">
                  <c:v>2.6896645000000001</c:v>
                </c:pt>
                <c:pt idx="98">
                  <c:v>1.8936799</c:v>
                </c:pt>
                <c:pt idx="99">
                  <c:v>2.5571982000000002</c:v>
                </c:pt>
                <c:pt idx="100">
                  <c:v>2.3819146</c:v>
                </c:pt>
                <c:pt idx="101">
                  <c:v>2.3970220000000002</c:v>
                </c:pt>
                <c:pt idx="102">
                  <c:v>2.4855222000000001</c:v>
                </c:pt>
                <c:pt idx="103">
                  <c:v>2.4236168</c:v>
                </c:pt>
                <c:pt idx="104">
                  <c:v>2.3568981</c:v>
                </c:pt>
                <c:pt idx="105">
                  <c:v>2.2387396000000002</c:v>
                </c:pt>
                <c:pt idx="106">
                  <c:v>1.9378628</c:v>
                </c:pt>
                <c:pt idx="107">
                  <c:v>2.1046334</c:v>
                </c:pt>
                <c:pt idx="108">
                  <c:v>2.2473299</c:v>
                </c:pt>
                <c:pt idx="109">
                  <c:v>2.2999801999999998</c:v>
                </c:pt>
                <c:pt idx="110">
                  <c:v>2.3665351999999999</c:v>
                </c:pt>
                <c:pt idx="111">
                  <c:v>2.5320444000000002</c:v>
                </c:pt>
                <c:pt idx="112">
                  <c:v>2.2346165</c:v>
                </c:pt>
                <c:pt idx="113">
                  <c:v>2.4898343999999999</c:v>
                </c:pt>
                <c:pt idx="114">
                  <c:v>2.7307492</c:v>
                </c:pt>
                <c:pt idx="115">
                  <c:v>2.5505054</c:v>
                </c:pt>
                <c:pt idx="116">
                  <c:v>1.9730208</c:v>
                </c:pt>
                <c:pt idx="117">
                  <c:v>2.2035022</c:v>
                </c:pt>
                <c:pt idx="118">
                  <c:v>2.0279482999999998</c:v>
                </c:pt>
                <c:pt idx="119">
                  <c:v>2.2280177000000001</c:v>
                </c:pt>
                <c:pt idx="120">
                  <c:v>2.4806161000000002</c:v>
                </c:pt>
                <c:pt idx="121">
                  <c:v>2.6244751000000002</c:v>
                </c:pt>
                <c:pt idx="122">
                  <c:v>2.7087895</c:v>
                </c:pt>
                <c:pt idx="123">
                  <c:v>2.671522</c:v>
                </c:pt>
                <c:pt idx="124">
                  <c:v>2.5809462000000001</c:v>
                </c:pt>
                <c:pt idx="125">
                  <c:v>2.5366349000000001</c:v>
                </c:pt>
                <c:pt idx="126">
                  <c:v>2.6005047999999999</c:v>
                </c:pt>
                <c:pt idx="127">
                  <c:v>2.6439588999999999</c:v>
                </c:pt>
                <c:pt idx="128">
                  <c:v>2.4472776999999999</c:v>
                </c:pt>
                <c:pt idx="129">
                  <c:v>2.3578337999999999</c:v>
                </c:pt>
                <c:pt idx="130">
                  <c:v>2.0788483000000002</c:v>
                </c:pt>
                <c:pt idx="131">
                  <c:v>1.9065835</c:v>
                </c:pt>
                <c:pt idx="132">
                  <c:v>2.3338006</c:v>
                </c:pt>
                <c:pt idx="133">
                  <c:v>2.2325748999999999</c:v>
                </c:pt>
                <c:pt idx="134">
                  <c:v>2.5273922999999998</c:v>
                </c:pt>
                <c:pt idx="135">
                  <c:v>2.3470616</c:v>
                </c:pt>
                <c:pt idx="136">
                  <c:v>1.9373948000000001</c:v>
                </c:pt>
                <c:pt idx="137">
                  <c:v>2.4323469000000002</c:v>
                </c:pt>
                <c:pt idx="138">
                  <c:v>1.7397558</c:v>
                </c:pt>
                <c:pt idx="139">
                  <c:v>1.8087313</c:v>
                </c:pt>
                <c:pt idx="140">
                  <c:v>1.1828563000000001</c:v>
                </c:pt>
                <c:pt idx="141">
                  <c:v>1.6498524000000001</c:v>
                </c:pt>
                <c:pt idx="142">
                  <c:v>2.153737</c:v>
                </c:pt>
                <c:pt idx="143">
                  <c:v>2.0628251999999998</c:v>
                </c:pt>
                <c:pt idx="144">
                  <c:v>2.3934959999999998</c:v>
                </c:pt>
                <c:pt idx="145">
                  <c:v>2.3321065999999999</c:v>
                </c:pt>
                <c:pt idx="146">
                  <c:v>2.3200864000000001</c:v>
                </c:pt>
                <c:pt idx="147">
                  <c:v>2.3641798999999999</c:v>
                </c:pt>
                <c:pt idx="148">
                  <c:v>2.0551729999999999</c:v>
                </c:pt>
                <c:pt idx="149">
                  <c:v>2.3191860000000002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2C44-8F6E-9983A90A7C42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'Ark1'!$D$3:$D$152</c:f>
              <c:numCache>
                <c:formatCode>0.00</c:formatCode>
                <c:ptCount val="150"/>
                <c:pt idx="0">
                  <c:v>2.3199999999999998</c:v>
                </c:pt>
                <c:pt idx="1">
                  <c:v>2.99</c:v>
                </c:pt>
                <c:pt idx="2">
                  <c:v>3.35</c:v>
                </c:pt>
                <c:pt idx="3">
                  <c:v>3.87</c:v>
                </c:pt>
                <c:pt idx="4">
                  <c:v>3.55</c:v>
                </c:pt>
                <c:pt idx="5">
                  <c:v>3.92</c:v>
                </c:pt>
                <c:pt idx="6">
                  <c:v>2.79</c:v>
                </c:pt>
                <c:pt idx="7">
                  <c:v>2.81</c:v>
                </c:pt>
                <c:pt idx="8">
                  <c:v>3.05</c:v>
                </c:pt>
                <c:pt idx="9">
                  <c:v>2.09</c:v>
                </c:pt>
                <c:pt idx="10">
                  <c:v>1.84</c:v>
                </c:pt>
                <c:pt idx="11">
                  <c:v>1.42</c:v>
                </c:pt>
                <c:pt idx="12">
                  <c:v>2.91</c:v>
                </c:pt>
                <c:pt idx="13">
                  <c:v>3.26</c:v>
                </c:pt>
                <c:pt idx="14">
                  <c:v>3.78</c:v>
                </c:pt>
                <c:pt idx="15">
                  <c:v>3.07</c:v>
                </c:pt>
                <c:pt idx="16">
                  <c:v>2.67</c:v>
                </c:pt>
                <c:pt idx="17">
                  <c:v>2.85</c:v>
                </c:pt>
                <c:pt idx="18">
                  <c:v>1.53</c:v>
                </c:pt>
                <c:pt idx="19">
                  <c:v>1.46</c:v>
                </c:pt>
                <c:pt idx="20">
                  <c:v>0.93</c:v>
                </c:pt>
                <c:pt idx="21">
                  <c:v>1.53</c:v>
                </c:pt>
                <c:pt idx="22">
                  <c:v>2.17</c:v>
                </c:pt>
                <c:pt idx="23">
                  <c:v>1.71</c:v>
                </c:pt>
                <c:pt idx="24">
                  <c:v>2.34</c:v>
                </c:pt>
                <c:pt idx="25">
                  <c:v>3.07</c:v>
                </c:pt>
                <c:pt idx="26">
                  <c:v>3.25</c:v>
                </c:pt>
                <c:pt idx="27">
                  <c:v>3.64</c:v>
                </c:pt>
                <c:pt idx="28">
                  <c:v>3.42</c:v>
                </c:pt>
                <c:pt idx="29">
                  <c:v>2.98</c:v>
                </c:pt>
                <c:pt idx="30">
                  <c:v>2.16</c:v>
                </c:pt>
                <c:pt idx="31">
                  <c:v>2.2799999999999998</c:v>
                </c:pt>
                <c:pt idx="32">
                  <c:v>1.89</c:v>
                </c:pt>
                <c:pt idx="33">
                  <c:v>2.41</c:v>
                </c:pt>
                <c:pt idx="34">
                  <c:v>1.34</c:v>
                </c:pt>
                <c:pt idx="35">
                  <c:v>1.32</c:v>
                </c:pt>
                <c:pt idx="36">
                  <c:v>2.88</c:v>
                </c:pt>
                <c:pt idx="37">
                  <c:v>3.26</c:v>
                </c:pt>
                <c:pt idx="38">
                  <c:v>3.78</c:v>
                </c:pt>
                <c:pt idx="39">
                  <c:v>3.73</c:v>
                </c:pt>
                <c:pt idx="40">
                  <c:v>3.39</c:v>
                </c:pt>
                <c:pt idx="41">
                  <c:v>3.62</c:v>
                </c:pt>
                <c:pt idx="42">
                  <c:v>3.23</c:v>
                </c:pt>
                <c:pt idx="43">
                  <c:v>2</c:v>
                </c:pt>
                <c:pt idx="44">
                  <c:v>2.14</c:v>
                </c:pt>
                <c:pt idx="45">
                  <c:v>1.9</c:v>
                </c:pt>
                <c:pt idx="46">
                  <c:v>1.63</c:v>
                </c:pt>
                <c:pt idx="47">
                  <c:v>1.9</c:v>
                </c:pt>
                <c:pt idx="48">
                  <c:v>2.46</c:v>
                </c:pt>
                <c:pt idx="49">
                  <c:v>3.2</c:v>
                </c:pt>
                <c:pt idx="50">
                  <c:v>3.57</c:v>
                </c:pt>
                <c:pt idx="51">
                  <c:v>3.53</c:v>
                </c:pt>
                <c:pt idx="52">
                  <c:v>3.18</c:v>
                </c:pt>
                <c:pt idx="53">
                  <c:v>2.82</c:v>
                </c:pt>
                <c:pt idx="54">
                  <c:v>1.82</c:v>
                </c:pt>
                <c:pt idx="55">
                  <c:v>1.63</c:v>
                </c:pt>
                <c:pt idx="56">
                  <c:v>1.31</c:v>
                </c:pt>
                <c:pt idx="57">
                  <c:v>1.39</c:v>
                </c:pt>
                <c:pt idx="58">
                  <c:v>1.26</c:v>
                </c:pt>
                <c:pt idx="59">
                  <c:v>1.69</c:v>
                </c:pt>
                <c:pt idx="60">
                  <c:v>2.91</c:v>
                </c:pt>
                <c:pt idx="61">
                  <c:v>3.06</c:v>
                </c:pt>
                <c:pt idx="62">
                  <c:v>3.64</c:v>
                </c:pt>
                <c:pt idx="63">
                  <c:v>3.31</c:v>
                </c:pt>
                <c:pt idx="64">
                  <c:v>3.39</c:v>
                </c:pt>
                <c:pt idx="65">
                  <c:v>3.31</c:v>
                </c:pt>
                <c:pt idx="66">
                  <c:v>2.2799999999999998</c:v>
                </c:pt>
                <c:pt idx="67">
                  <c:v>1.94</c:v>
                </c:pt>
                <c:pt idx="68">
                  <c:v>1.67</c:v>
                </c:pt>
                <c:pt idx="69">
                  <c:v>2.14</c:v>
                </c:pt>
                <c:pt idx="70">
                  <c:v>2.2799999999999998</c:v>
                </c:pt>
                <c:pt idx="71">
                  <c:v>2.27</c:v>
                </c:pt>
                <c:pt idx="72">
                  <c:v>3</c:v>
                </c:pt>
                <c:pt idx="73">
                  <c:v>3.25</c:v>
                </c:pt>
                <c:pt idx="74">
                  <c:v>3.26</c:v>
                </c:pt>
                <c:pt idx="75">
                  <c:v>3.4</c:v>
                </c:pt>
                <c:pt idx="76">
                  <c:v>3.2</c:v>
                </c:pt>
                <c:pt idx="77">
                  <c:v>3.88</c:v>
                </c:pt>
                <c:pt idx="78">
                  <c:v>3.1744381000000002</c:v>
                </c:pt>
                <c:pt idx="79">
                  <c:v>2.6949597999999999</c:v>
                </c:pt>
                <c:pt idx="80">
                  <c:v>2.5660029</c:v>
                </c:pt>
                <c:pt idx="81">
                  <c:v>2.3388618000000001</c:v>
                </c:pt>
                <c:pt idx="82">
                  <c:v>2.1604727000000001</c:v>
                </c:pt>
                <c:pt idx="83">
                  <c:v>2.4089930499999999</c:v>
                </c:pt>
                <c:pt idx="84">
                  <c:v>3.8763796699999999</c:v>
                </c:pt>
                <c:pt idx="85">
                  <c:v>4.3555072199999998</c:v>
                </c:pt>
                <c:pt idx="86">
                  <c:v>4.59765216</c:v>
                </c:pt>
                <c:pt idx="87">
                  <c:v>4.9341885000000003</c:v>
                </c:pt>
                <c:pt idx="88">
                  <c:v>4.2551968999999996</c:v>
                </c:pt>
                <c:pt idx="89">
                  <c:v>4.1149535999999998</c:v>
                </c:pt>
                <c:pt idx="90">
                  <c:v>3.1873512000000002</c:v>
                </c:pt>
                <c:pt idx="91">
                  <c:v>2.5820229000000001</c:v>
                </c:pt>
                <c:pt idx="92">
                  <c:v>2.0190066999999998</c:v>
                </c:pt>
                <c:pt idx="93">
                  <c:v>2.9144218999999998</c:v>
                </c:pt>
                <c:pt idx="94">
                  <c:v>3.0258704000000001</c:v>
                </c:pt>
                <c:pt idx="95">
                  <c:v>2.7846874000000001</c:v>
                </c:pt>
                <c:pt idx="96">
                  <c:v>3.4558296999999998</c:v>
                </c:pt>
                <c:pt idx="97">
                  <c:v>4.3778255000000001</c:v>
                </c:pt>
                <c:pt idx="98">
                  <c:v>4.5732201000000003</c:v>
                </c:pt>
                <c:pt idx="99">
                  <c:v>4.6388818000000001</c:v>
                </c:pt>
                <c:pt idx="100">
                  <c:v>4.1738144999999998</c:v>
                </c:pt>
                <c:pt idx="101">
                  <c:v>4.4446043</c:v>
                </c:pt>
                <c:pt idx="102">
                  <c:v>3.4048910999999999</c:v>
                </c:pt>
                <c:pt idx="103">
                  <c:v>2.4988779000000001</c:v>
                </c:pt>
                <c:pt idx="104">
                  <c:v>1.7243809999999999</c:v>
                </c:pt>
                <c:pt idx="105">
                  <c:v>3.0492089999999998</c:v>
                </c:pt>
                <c:pt idx="106">
                  <c:v>2.8064821000000002</c:v>
                </c:pt>
                <c:pt idx="107">
                  <c:v>2.2250877999999998</c:v>
                </c:pt>
                <c:pt idx="108">
                  <c:v>3.4239953999999999</c:v>
                </c:pt>
                <c:pt idx="109">
                  <c:v>3.6581263000000002</c:v>
                </c:pt>
                <c:pt idx="110">
                  <c:v>3.9933068</c:v>
                </c:pt>
                <c:pt idx="111">
                  <c:v>4.3192219999999999</c:v>
                </c:pt>
                <c:pt idx="112">
                  <c:v>3.3525225000000001</c:v>
                </c:pt>
                <c:pt idx="113">
                  <c:v>3.1192861999999999</c:v>
                </c:pt>
                <c:pt idx="114">
                  <c:v>2.6614779999999998</c:v>
                </c:pt>
                <c:pt idx="115">
                  <c:v>2.3186480999999999</c:v>
                </c:pt>
                <c:pt idx="116">
                  <c:v>3.3094062000000002</c:v>
                </c:pt>
                <c:pt idx="117">
                  <c:v>2.6110595000000001</c:v>
                </c:pt>
                <c:pt idx="118">
                  <c:v>2.2399889000000002</c:v>
                </c:pt>
                <c:pt idx="119">
                  <c:v>1.8172368999999999</c:v>
                </c:pt>
                <c:pt idx="120">
                  <c:v>2.3697002999999999</c:v>
                </c:pt>
                <c:pt idx="121">
                  <c:v>3.2946914</c:v>
                </c:pt>
                <c:pt idx="122">
                  <c:v>3.3782709999999998</c:v>
                </c:pt>
                <c:pt idx="123">
                  <c:v>2.9585020000000002</c:v>
                </c:pt>
                <c:pt idx="124">
                  <c:v>2.7365854999999999</c:v>
                </c:pt>
                <c:pt idx="125">
                  <c:v>3.3388924000000002</c:v>
                </c:pt>
                <c:pt idx="126">
                  <c:v>1.5837463000000001</c:v>
                </c:pt>
                <c:pt idx="127">
                  <c:v>1.5436654000000001</c:v>
                </c:pt>
                <c:pt idx="128">
                  <c:v>1.6150013000000001</c:v>
                </c:pt>
                <c:pt idx="129">
                  <c:v>2.1938719</c:v>
                </c:pt>
                <c:pt idx="130">
                  <c:v>1.5940164000000001</c:v>
                </c:pt>
                <c:pt idx="131">
                  <c:v>2.0560361</c:v>
                </c:pt>
                <c:pt idx="132">
                  <c:v>3.4452919</c:v>
                </c:pt>
                <c:pt idx="133">
                  <c:v>3.3065256999999999</c:v>
                </c:pt>
                <c:pt idx="134">
                  <c:v>4.0364700999999998</c:v>
                </c:pt>
                <c:pt idx="135">
                  <c:v>4.2697646000000002</c:v>
                </c:pt>
                <c:pt idx="136">
                  <c:v>3.1470137</c:v>
                </c:pt>
                <c:pt idx="137">
                  <c:v>3.1286841999999999</c:v>
                </c:pt>
                <c:pt idx="138">
                  <c:v>2.8642905000000001</c:v>
                </c:pt>
                <c:pt idx="139">
                  <c:v>2.6761900000000001</c:v>
                </c:pt>
                <c:pt idx="140">
                  <c:v>1.6867517000000001</c:v>
                </c:pt>
                <c:pt idx="141">
                  <c:v>2.4151123000000001</c:v>
                </c:pt>
                <c:pt idx="142">
                  <c:v>2.2074907000000001</c:v>
                </c:pt>
                <c:pt idx="143">
                  <c:v>2.4313589000000002</c:v>
                </c:pt>
                <c:pt idx="144">
                  <c:v>3.5159829999999999</c:v>
                </c:pt>
                <c:pt idx="145">
                  <c:v>3.7902532</c:v>
                </c:pt>
                <c:pt idx="146">
                  <c:v>4.1392182999999996</c:v>
                </c:pt>
                <c:pt idx="147">
                  <c:v>3.5267776999999998</c:v>
                </c:pt>
                <c:pt idx="148">
                  <c:v>3.3182877999999998</c:v>
                </c:pt>
                <c:pt idx="149">
                  <c:v>3.2539927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2C44-8F6E-9983A90A7C42}"/>
            </c:ext>
          </c:extLst>
        </c:ser>
        <c:ser>
          <c:idx val="2"/>
          <c:order val="2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2C44-8F6E-9983A90A7C42}"/>
            </c:ext>
          </c:extLst>
        </c:ser>
        <c:ser>
          <c:idx val="3"/>
          <c:order val="3"/>
          <c:tx>
            <c:strRef>
              <c:f>'Ark1'!$F$2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'Ark1'!$F$3:$F$152</c:f>
              <c:numCache>
                <c:formatCode>0.00</c:formatCode>
                <c:ptCount val="150"/>
                <c:pt idx="0">
                  <c:v>0</c:v>
                </c:pt>
                <c:pt idx="1">
                  <c:v>0.11</c:v>
                </c:pt>
                <c:pt idx="2">
                  <c:v>0.48</c:v>
                </c:pt>
                <c:pt idx="3">
                  <c:v>0.39</c:v>
                </c:pt>
                <c:pt idx="4">
                  <c:v>0.13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0.63</c:v>
                </c:pt>
                <c:pt idx="15">
                  <c:v>0.31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0.31</c:v>
                </c:pt>
                <c:pt idx="37">
                  <c:v>0.54</c:v>
                </c:pt>
                <c:pt idx="38">
                  <c:v>0.42</c:v>
                </c:pt>
                <c:pt idx="39">
                  <c:v>0.42</c:v>
                </c:pt>
                <c:pt idx="40">
                  <c:v>0.51</c:v>
                </c:pt>
                <c:pt idx="41">
                  <c:v>1.68</c:v>
                </c:pt>
                <c:pt idx="42">
                  <c:v>0.15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0.01</c:v>
                </c:pt>
                <c:pt idx="49">
                  <c:v>0.26</c:v>
                </c:pt>
                <c:pt idx="50">
                  <c:v>0.25</c:v>
                </c:pt>
                <c:pt idx="51">
                  <c:v>0.19</c:v>
                </c:pt>
                <c:pt idx="52">
                  <c:v>0.03</c:v>
                </c:pt>
                <c:pt idx="53">
                  <c:v>7.0000000000000007E-2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0.03</c:v>
                </c:pt>
                <c:pt idx="62">
                  <c:v>0.04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3.2529099999999998E-2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2.8750000000000001E-5</c:v>
                </c:pt>
                <c:pt idx="85">
                  <c:v>0.57434680000000005</c:v>
                </c:pt>
                <c:pt idx="86">
                  <c:v>0.81730769999999997</c:v>
                </c:pt>
                <c:pt idx="87">
                  <c:v>0.69455160000000005</c:v>
                </c:pt>
                <c:pt idx="88">
                  <c:v>0.49561690000000003</c:v>
                </c:pt>
                <c:pt idx="89">
                  <c:v>1.4149399999999999E-2</c:v>
                </c:pt>
                <c:pt idx="90">
                  <c:v>0</c:v>
                </c:pt>
                <c:pt idx="91">
                  <c:v>0</c:v>
                </c:pt>
                <c:pt idx="92">
                  <c:v>1.0901000000000001E-3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0.17345079999999999</c:v>
                </c:pt>
                <c:pt idx="98">
                  <c:v>1.4810648</c:v>
                </c:pt>
                <c:pt idx="99">
                  <c:v>1.2000755999999999</c:v>
                </c:pt>
                <c:pt idx="100">
                  <c:v>1.2051498</c:v>
                </c:pt>
                <c:pt idx="101">
                  <c:v>0.75309510000000002</c:v>
                </c:pt>
                <c:pt idx="102">
                  <c:v>4.5429400000000002E-2</c:v>
                </c:pt>
                <c:pt idx="103">
                  <c:v>0</c:v>
                </c:pt>
                <c:pt idx="104">
                  <c:v>0</c:v>
                </c:pt>
                <c:pt idx="105">
                  <c:v>1.6076E-3</c:v>
                </c:pt>
                <c:pt idx="106">
                  <c:v>0</c:v>
                </c:pt>
                <c:pt idx="107">
                  <c:v>0</c:v>
                </c:pt>
                <c:pt idx="108">
                  <c:v>5.1758000000000004E-3</c:v>
                </c:pt>
                <c:pt idx="109">
                  <c:v>1.6997E-3</c:v>
                </c:pt>
                <c:pt idx="110">
                  <c:v>5.25382E-2</c:v>
                </c:pt>
                <c:pt idx="111">
                  <c:v>0.24169450000000001</c:v>
                </c:pt>
                <c:pt idx="112">
                  <c:v>4.1069700000000001E-2</c:v>
                </c:pt>
                <c:pt idx="113">
                  <c:v>4.8490000000000002E-4</c:v>
                </c:pt>
                <c:pt idx="114">
                  <c:v>0</c:v>
                </c:pt>
                <c:pt idx="115">
                  <c:v>3.8919200000000001E-2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5.3864599999999999E-2</c:v>
                </c:pt>
                <c:pt idx="122">
                  <c:v>2.1865800000000001E-2</c:v>
                </c:pt>
                <c:pt idx="123">
                  <c:v>2.2000000000000001E-6</c:v>
                </c:pt>
                <c:pt idx="124">
                  <c:v>8.4411999999999994E-3</c:v>
                </c:pt>
                <c:pt idx="125">
                  <c:v>2.7565900000000001E-2</c:v>
                </c:pt>
                <c:pt idx="126">
                  <c:v>0</c:v>
                </c:pt>
                <c:pt idx="127">
                  <c:v>3.7270000000000001E-4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5.2409999999999998E-2</c:v>
                </c:pt>
                <c:pt idx="133">
                  <c:v>5.04596E-2</c:v>
                </c:pt>
                <c:pt idx="134">
                  <c:v>0.19401209999999999</c:v>
                </c:pt>
                <c:pt idx="135">
                  <c:v>1.2450444000000001</c:v>
                </c:pt>
                <c:pt idx="136">
                  <c:v>0.29592600000000002</c:v>
                </c:pt>
                <c:pt idx="137">
                  <c:v>0.21649450000000001</c:v>
                </c:pt>
                <c:pt idx="138">
                  <c:v>2.2524700000000002E-2</c:v>
                </c:pt>
                <c:pt idx="139">
                  <c:v>4.8414199999999998E-2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1.9029999999999999E-4</c:v>
                </c:pt>
                <c:pt idx="146">
                  <c:v>1.98961E-2</c:v>
                </c:pt>
                <c:pt idx="147">
                  <c:v>5.3590499999999999E-2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2C44-8F6E-9983A90A7C42}"/>
            </c:ext>
          </c:extLst>
        </c:ser>
        <c:ser>
          <c:idx val="4"/>
          <c:order val="4"/>
          <c:tx>
            <c:strRef>
              <c:f>'Ark1'!$G$2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'Ark1'!$G$3:$G$152</c:f>
              <c:numCache>
                <c:formatCode>0.00</c:formatCode>
                <c:ptCount val="150"/>
                <c:pt idx="0">
                  <c:v>0.23</c:v>
                </c:pt>
                <c:pt idx="1">
                  <c:v>0.87</c:v>
                </c:pt>
                <c:pt idx="2">
                  <c:v>1.05</c:v>
                </c:pt>
                <c:pt idx="3">
                  <c:v>1.03</c:v>
                </c:pt>
                <c:pt idx="4">
                  <c:v>0.88</c:v>
                </c:pt>
                <c:pt idx="5">
                  <c:v>0.92</c:v>
                </c:pt>
                <c:pt idx="6">
                  <c:v>0.72</c:v>
                </c:pt>
                <c:pt idx="7">
                  <c:v>0.52</c:v>
                </c:pt>
                <c:pt idx="8">
                  <c:v>0.44</c:v>
                </c:pt>
                <c:pt idx="9">
                  <c:v>0.47</c:v>
                </c:pt>
                <c:pt idx="10">
                  <c:v>0.41</c:v>
                </c:pt>
                <c:pt idx="11">
                  <c:v>0.41</c:v>
                </c:pt>
                <c:pt idx="12">
                  <c:v>0.56000000000000005</c:v>
                </c:pt>
                <c:pt idx="13">
                  <c:v>0.89</c:v>
                </c:pt>
                <c:pt idx="14">
                  <c:v>1.03</c:v>
                </c:pt>
                <c:pt idx="15">
                  <c:v>0.96</c:v>
                </c:pt>
                <c:pt idx="16">
                  <c:v>0.54</c:v>
                </c:pt>
                <c:pt idx="17">
                  <c:v>0.21</c:v>
                </c:pt>
                <c:pt idx="18">
                  <c:v>0.49</c:v>
                </c:pt>
                <c:pt idx="19">
                  <c:v>0.5</c:v>
                </c:pt>
                <c:pt idx="20">
                  <c:v>0.37</c:v>
                </c:pt>
                <c:pt idx="21">
                  <c:v>0.36</c:v>
                </c:pt>
                <c:pt idx="22">
                  <c:v>0.31</c:v>
                </c:pt>
                <c:pt idx="23">
                  <c:v>0.39</c:v>
                </c:pt>
                <c:pt idx="24">
                  <c:v>0.37</c:v>
                </c:pt>
                <c:pt idx="25">
                  <c:v>0.52</c:v>
                </c:pt>
                <c:pt idx="26">
                  <c:v>0.79</c:v>
                </c:pt>
                <c:pt idx="27">
                  <c:v>0.86</c:v>
                </c:pt>
                <c:pt idx="28">
                  <c:v>0.84</c:v>
                </c:pt>
                <c:pt idx="29">
                  <c:v>0.79</c:v>
                </c:pt>
                <c:pt idx="30">
                  <c:v>0.65</c:v>
                </c:pt>
                <c:pt idx="31">
                  <c:v>0.48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0.19</c:v>
                </c:pt>
                <c:pt idx="35">
                  <c:v>0.17</c:v>
                </c:pt>
                <c:pt idx="36">
                  <c:v>0.56000000000000005</c:v>
                </c:pt>
                <c:pt idx="37">
                  <c:v>0.7</c:v>
                </c:pt>
                <c:pt idx="38">
                  <c:v>0.92</c:v>
                </c:pt>
                <c:pt idx="39">
                  <c:v>0.97</c:v>
                </c:pt>
                <c:pt idx="40">
                  <c:v>0.94</c:v>
                </c:pt>
                <c:pt idx="41">
                  <c:v>0.95</c:v>
                </c:pt>
                <c:pt idx="42">
                  <c:v>0.65</c:v>
                </c:pt>
                <c:pt idx="43">
                  <c:v>0.49</c:v>
                </c:pt>
                <c:pt idx="44">
                  <c:v>0.27</c:v>
                </c:pt>
                <c:pt idx="45">
                  <c:v>0.22</c:v>
                </c:pt>
                <c:pt idx="46">
                  <c:v>0.27</c:v>
                </c:pt>
                <c:pt idx="47">
                  <c:v>0.24</c:v>
                </c:pt>
                <c:pt idx="48">
                  <c:v>0.38</c:v>
                </c:pt>
                <c:pt idx="49">
                  <c:v>0.91</c:v>
                </c:pt>
                <c:pt idx="50">
                  <c:v>0.97</c:v>
                </c:pt>
                <c:pt idx="51">
                  <c:v>1.1000000000000001</c:v>
                </c:pt>
                <c:pt idx="52">
                  <c:v>0.9</c:v>
                </c:pt>
                <c:pt idx="53">
                  <c:v>0.95</c:v>
                </c:pt>
                <c:pt idx="54">
                  <c:v>0.63</c:v>
                </c:pt>
                <c:pt idx="55">
                  <c:v>0.34</c:v>
                </c:pt>
                <c:pt idx="56">
                  <c:v>0.37</c:v>
                </c:pt>
                <c:pt idx="57">
                  <c:v>0.22</c:v>
                </c:pt>
                <c:pt idx="58">
                  <c:v>0.19</c:v>
                </c:pt>
                <c:pt idx="59">
                  <c:v>0.43</c:v>
                </c:pt>
                <c:pt idx="60">
                  <c:v>0.39</c:v>
                </c:pt>
                <c:pt idx="61">
                  <c:v>0.46</c:v>
                </c:pt>
                <c:pt idx="62">
                  <c:v>0.74</c:v>
                </c:pt>
                <c:pt idx="63">
                  <c:v>0.88</c:v>
                </c:pt>
                <c:pt idx="64">
                  <c:v>0.66</c:v>
                </c:pt>
                <c:pt idx="65">
                  <c:v>0.56999999999999995</c:v>
                </c:pt>
                <c:pt idx="66">
                  <c:v>0.05</c:v>
                </c:pt>
                <c:pt idx="67">
                  <c:v>0.03</c:v>
                </c:pt>
                <c:pt idx="68">
                  <c:v>0.23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0.3</c:v>
                </c:pt>
                <c:pt idx="74">
                  <c:v>0.6</c:v>
                </c:pt>
                <c:pt idx="75">
                  <c:v>0.72</c:v>
                </c:pt>
                <c:pt idx="76">
                  <c:v>0.61</c:v>
                </c:pt>
                <c:pt idx="77">
                  <c:v>0.78</c:v>
                </c:pt>
                <c:pt idx="78">
                  <c:v>0.42277900000000002</c:v>
                </c:pt>
                <c:pt idx="79">
                  <c:v>2.2597099999999998E-2</c:v>
                </c:pt>
                <c:pt idx="80">
                  <c:v>2.97462E-2</c:v>
                </c:pt>
                <c:pt idx="81">
                  <c:v>3.2000000000000003E-4</c:v>
                </c:pt>
                <c:pt idx="82">
                  <c:v>1.1712500000000001E-2</c:v>
                </c:pt>
                <c:pt idx="83">
                  <c:v>1.6601000000000001E-2</c:v>
                </c:pt>
                <c:pt idx="84">
                  <c:v>0.37467983999999999</c:v>
                </c:pt>
                <c:pt idx="85">
                  <c:v>0.94183729999999999</c:v>
                </c:pt>
                <c:pt idx="86">
                  <c:v>0.46518599999999999</c:v>
                </c:pt>
                <c:pt idx="87">
                  <c:v>0.50370820000000005</c:v>
                </c:pt>
                <c:pt idx="88">
                  <c:v>0.3340764</c:v>
                </c:pt>
                <c:pt idx="89">
                  <c:v>4.5898000000000001E-2</c:v>
                </c:pt>
                <c:pt idx="90">
                  <c:v>1.5950000000000001E-3</c:v>
                </c:pt>
                <c:pt idx="91">
                  <c:v>9.2639999999999997E-3</c:v>
                </c:pt>
                <c:pt idx="92">
                  <c:v>2.3000000000000001E-4</c:v>
                </c:pt>
                <c:pt idx="93">
                  <c:v>9.7999999999999997E-4</c:v>
                </c:pt>
                <c:pt idx="94">
                  <c:v>4.1199999999999999E-4</c:v>
                </c:pt>
                <c:pt idx="95">
                  <c:v>4.986E-3</c:v>
                </c:pt>
                <c:pt idx="96">
                  <c:v>3.6961000000000001E-2</c:v>
                </c:pt>
                <c:pt idx="97">
                  <c:v>0.29932399999999998</c:v>
                </c:pt>
                <c:pt idx="98">
                  <c:v>0.69570100000000001</c:v>
                </c:pt>
                <c:pt idx="99">
                  <c:v>0.99814599999999998</c:v>
                </c:pt>
                <c:pt idx="100">
                  <c:v>0.52521499999999999</c:v>
                </c:pt>
                <c:pt idx="101">
                  <c:v>0.53716439999999999</c:v>
                </c:pt>
                <c:pt idx="102">
                  <c:v>6.3239799999999999E-2</c:v>
                </c:pt>
                <c:pt idx="103">
                  <c:v>3.5829999999999998E-3</c:v>
                </c:pt>
                <c:pt idx="104">
                  <c:v>7.0460000000000002E-3</c:v>
                </c:pt>
                <c:pt idx="105">
                  <c:v>1.573E-3</c:v>
                </c:pt>
                <c:pt idx="106">
                  <c:v>2.8400000000000002E-4</c:v>
                </c:pt>
                <c:pt idx="107">
                  <c:v>2.121E-2</c:v>
                </c:pt>
                <c:pt idx="108">
                  <c:v>6.6631999999999997E-2</c:v>
                </c:pt>
                <c:pt idx="109">
                  <c:v>0.14261299999999999</c:v>
                </c:pt>
                <c:pt idx="110">
                  <c:v>0.43770900000000001</c:v>
                </c:pt>
                <c:pt idx="111">
                  <c:v>0.99951999999999996</c:v>
                </c:pt>
                <c:pt idx="112">
                  <c:v>0.31955600000000001</c:v>
                </c:pt>
                <c:pt idx="113">
                  <c:v>3.0630000000000002E-3</c:v>
                </c:pt>
                <c:pt idx="114">
                  <c:v>1.655E-3</c:v>
                </c:pt>
                <c:pt idx="115">
                  <c:v>1.3140000000000001E-3</c:v>
                </c:pt>
                <c:pt idx="116">
                  <c:v>0</c:v>
                </c:pt>
                <c:pt idx="117">
                  <c:v>9.0019000000000002E-3</c:v>
                </c:pt>
                <c:pt idx="118">
                  <c:v>2.8699200000000001E-2</c:v>
                </c:pt>
                <c:pt idx="119">
                  <c:v>1.6052799999999999E-2</c:v>
                </c:pt>
                <c:pt idx="120">
                  <c:v>1.1000000000000001E-6</c:v>
                </c:pt>
                <c:pt idx="121">
                  <c:v>0.10299659999999999</c:v>
                </c:pt>
                <c:pt idx="122">
                  <c:v>5.3781999999999996E-3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0.23232539999999999</c:v>
                </c:pt>
                <c:pt idx="133">
                  <c:v>0.23062160000000001</c:v>
                </c:pt>
                <c:pt idx="134">
                  <c:v>0.42930770000000001</c:v>
                </c:pt>
                <c:pt idx="135">
                  <c:v>1.2778829</c:v>
                </c:pt>
                <c:pt idx="136">
                  <c:v>0.45009260000000001</c:v>
                </c:pt>
                <c:pt idx="137">
                  <c:v>0.16899420000000001</c:v>
                </c:pt>
                <c:pt idx="138">
                  <c:v>2.9334900000000001E-2</c:v>
                </c:pt>
                <c:pt idx="139">
                  <c:v>5.0304300000000003E-2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8.4750699999999998E-2</c:v>
                </c:pt>
                <c:pt idx="146">
                  <c:v>0.27939649999999999</c:v>
                </c:pt>
                <c:pt idx="147">
                  <c:v>7.4570899999999996E-2</c:v>
                </c:pt>
                <c:pt idx="148">
                  <c:v>2.8365999999999999E-3</c:v>
                </c:pt>
                <c:pt idx="149">
                  <c:v>6.2313000000000004E-3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2C44-8F6E-9983A90A7C42}"/>
            </c:ext>
          </c:extLst>
        </c:ser>
        <c:ser>
          <c:idx val="5"/>
          <c:order val="5"/>
          <c:tx>
            <c:strRef>
              <c:f>'Ark1'!$H$2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2C44-8F6E-9983A90A7C42}"/>
            </c:ext>
          </c:extLst>
        </c:ser>
        <c:ser>
          <c:idx val="6"/>
          <c:order val="6"/>
          <c:tx>
            <c:strRef>
              <c:f>'Ark1'!$I$2</c:f>
              <c:strCache>
                <c:ptCount val="1"/>
                <c:pt idx="0">
                  <c:v>Moffat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'Ark1'!$I$3:$I$152</c:f>
              <c:numCache>
                <c:formatCode>0.00</c:formatCode>
                <c:ptCount val="150"/>
                <c:pt idx="0">
                  <c:v>-0.51</c:v>
                </c:pt>
                <c:pt idx="1">
                  <c:v>-0.54</c:v>
                </c:pt>
                <c:pt idx="2">
                  <c:v>-0.63</c:v>
                </c:pt>
                <c:pt idx="3">
                  <c:v>-0.67</c:v>
                </c:pt>
                <c:pt idx="4">
                  <c:v>-0.59</c:v>
                </c:pt>
                <c:pt idx="5">
                  <c:v>-0.62</c:v>
                </c:pt>
                <c:pt idx="6">
                  <c:v>-0.52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-0.49</c:v>
                </c:pt>
                <c:pt idx="11">
                  <c:v>-0.5</c:v>
                </c:pt>
                <c:pt idx="12">
                  <c:v>-0.52</c:v>
                </c:pt>
                <c:pt idx="13">
                  <c:v>-0.62</c:v>
                </c:pt>
                <c:pt idx="14">
                  <c:v>-0.7</c:v>
                </c:pt>
                <c:pt idx="15">
                  <c:v>-0.65</c:v>
                </c:pt>
                <c:pt idx="16">
                  <c:v>-0.51</c:v>
                </c:pt>
                <c:pt idx="17">
                  <c:v>-0.56999999999999995</c:v>
                </c:pt>
                <c:pt idx="18">
                  <c:v>-0.52</c:v>
                </c:pt>
                <c:pt idx="19">
                  <c:v>-0.5</c:v>
                </c:pt>
                <c:pt idx="20">
                  <c:v>-0.48</c:v>
                </c:pt>
                <c:pt idx="21">
                  <c:v>-0.5</c:v>
                </c:pt>
                <c:pt idx="22">
                  <c:v>-0.51</c:v>
                </c:pt>
                <c:pt idx="23">
                  <c:v>-0.47</c:v>
                </c:pt>
                <c:pt idx="24">
                  <c:v>-0.49</c:v>
                </c:pt>
                <c:pt idx="25">
                  <c:v>-0.48</c:v>
                </c:pt>
                <c:pt idx="26">
                  <c:v>-0.56999999999999995</c:v>
                </c:pt>
                <c:pt idx="27">
                  <c:v>-0.56000000000000005</c:v>
                </c:pt>
                <c:pt idx="28">
                  <c:v>-0.48</c:v>
                </c:pt>
                <c:pt idx="29">
                  <c:v>-0.5</c:v>
                </c:pt>
                <c:pt idx="30">
                  <c:v>-0.47</c:v>
                </c:pt>
                <c:pt idx="31">
                  <c:v>-0.49</c:v>
                </c:pt>
                <c:pt idx="32">
                  <c:v>-0.45</c:v>
                </c:pt>
                <c:pt idx="33">
                  <c:v>-0.43</c:v>
                </c:pt>
                <c:pt idx="34">
                  <c:v>-0.46</c:v>
                </c:pt>
                <c:pt idx="35">
                  <c:v>-0.44</c:v>
                </c:pt>
                <c:pt idx="36">
                  <c:v>-0.5</c:v>
                </c:pt>
                <c:pt idx="37">
                  <c:v>-0.51</c:v>
                </c:pt>
                <c:pt idx="38">
                  <c:v>-0.53</c:v>
                </c:pt>
                <c:pt idx="39">
                  <c:v>-0.53</c:v>
                </c:pt>
                <c:pt idx="40">
                  <c:v>-0.49</c:v>
                </c:pt>
                <c:pt idx="41">
                  <c:v>-0.57999999999999996</c:v>
                </c:pt>
                <c:pt idx="42">
                  <c:v>-0.51</c:v>
                </c:pt>
                <c:pt idx="43">
                  <c:v>-0.49</c:v>
                </c:pt>
                <c:pt idx="44">
                  <c:v>-0.44</c:v>
                </c:pt>
                <c:pt idx="45">
                  <c:v>-0.42</c:v>
                </c:pt>
                <c:pt idx="46">
                  <c:v>-0.44</c:v>
                </c:pt>
                <c:pt idx="47">
                  <c:v>-0.42</c:v>
                </c:pt>
                <c:pt idx="48">
                  <c:v>-0.46</c:v>
                </c:pt>
                <c:pt idx="49">
                  <c:v>-0.52</c:v>
                </c:pt>
                <c:pt idx="50">
                  <c:v>-0.47</c:v>
                </c:pt>
                <c:pt idx="51">
                  <c:v>-0.52</c:v>
                </c:pt>
                <c:pt idx="52">
                  <c:v>-0.45</c:v>
                </c:pt>
                <c:pt idx="53">
                  <c:v>-0.49</c:v>
                </c:pt>
                <c:pt idx="54">
                  <c:v>-0.41</c:v>
                </c:pt>
                <c:pt idx="55">
                  <c:v>-0.51</c:v>
                </c:pt>
                <c:pt idx="56">
                  <c:v>-0.49</c:v>
                </c:pt>
                <c:pt idx="57">
                  <c:v>-0.45</c:v>
                </c:pt>
                <c:pt idx="58">
                  <c:v>-0.46</c:v>
                </c:pt>
                <c:pt idx="59">
                  <c:v>-0.47</c:v>
                </c:pt>
                <c:pt idx="60">
                  <c:v>-0.45</c:v>
                </c:pt>
                <c:pt idx="61">
                  <c:v>-0.48</c:v>
                </c:pt>
                <c:pt idx="62">
                  <c:v>-0.5</c:v>
                </c:pt>
                <c:pt idx="63">
                  <c:v>-0.53</c:v>
                </c:pt>
                <c:pt idx="64">
                  <c:v>-0.5</c:v>
                </c:pt>
                <c:pt idx="65">
                  <c:v>-0.48</c:v>
                </c:pt>
                <c:pt idx="66">
                  <c:v>-0.48</c:v>
                </c:pt>
                <c:pt idx="67">
                  <c:v>-0.46</c:v>
                </c:pt>
                <c:pt idx="68">
                  <c:v>-0.46</c:v>
                </c:pt>
                <c:pt idx="69">
                  <c:v>-0.46</c:v>
                </c:pt>
                <c:pt idx="70">
                  <c:v>-0.47</c:v>
                </c:pt>
                <c:pt idx="71">
                  <c:v>-0.46</c:v>
                </c:pt>
                <c:pt idx="72">
                  <c:v>-0.52</c:v>
                </c:pt>
                <c:pt idx="73">
                  <c:v>-0.46</c:v>
                </c:pt>
                <c:pt idx="74">
                  <c:v>-0.46</c:v>
                </c:pt>
                <c:pt idx="75">
                  <c:v>-0.39</c:v>
                </c:pt>
                <c:pt idx="76">
                  <c:v>-0.41</c:v>
                </c:pt>
                <c:pt idx="77">
                  <c:v>-0.39</c:v>
                </c:pt>
                <c:pt idx="78">
                  <c:v>-0.34574500000000002</c:v>
                </c:pt>
                <c:pt idx="79">
                  <c:v>-0.28360800000000003</c:v>
                </c:pt>
                <c:pt idx="80">
                  <c:v>-0.24071100000000001</c:v>
                </c:pt>
                <c:pt idx="81">
                  <c:v>-0.16621469999999999</c:v>
                </c:pt>
                <c:pt idx="82">
                  <c:v>-0.22954289999999999</c:v>
                </c:pt>
                <c:pt idx="83">
                  <c:v>-0.27262399999999998</c:v>
                </c:pt>
                <c:pt idx="84">
                  <c:v>-0.2423382</c:v>
                </c:pt>
                <c:pt idx="85">
                  <c:v>-0.33970699999999998</c:v>
                </c:pt>
                <c:pt idx="86">
                  <c:v>-0.291383</c:v>
                </c:pt>
                <c:pt idx="87">
                  <c:v>-0.30580000000000002</c:v>
                </c:pt>
                <c:pt idx="88">
                  <c:v>-0.24005899999999999</c:v>
                </c:pt>
                <c:pt idx="89">
                  <c:v>-0.2661036</c:v>
                </c:pt>
                <c:pt idx="90">
                  <c:v>-0.26337300000000002</c:v>
                </c:pt>
                <c:pt idx="91">
                  <c:v>-0.19327900000000001</c:v>
                </c:pt>
                <c:pt idx="92">
                  <c:v>-0.20615800000000001</c:v>
                </c:pt>
                <c:pt idx="93">
                  <c:v>-0.23500969999999999</c:v>
                </c:pt>
                <c:pt idx="94">
                  <c:v>-0.24197299999999999</c:v>
                </c:pt>
                <c:pt idx="95">
                  <c:v>-0.41079700000000002</c:v>
                </c:pt>
                <c:pt idx="96">
                  <c:v>-0.32649499999999998</c:v>
                </c:pt>
                <c:pt idx="97">
                  <c:v>-0.32170100000000001</c:v>
                </c:pt>
                <c:pt idx="98">
                  <c:v>-0.290244</c:v>
                </c:pt>
                <c:pt idx="99">
                  <c:v>-0.28680299999999997</c:v>
                </c:pt>
                <c:pt idx="100">
                  <c:v>-0.30908429999999998</c:v>
                </c:pt>
                <c:pt idx="101">
                  <c:v>-0.34394400000000003</c:v>
                </c:pt>
                <c:pt idx="102">
                  <c:v>-0.290381</c:v>
                </c:pt>
                <c:pt idx="103">
                  <c:v>-0.27718900000000002</c:v>
                </c:pt>
                <c:pt idx="104">
                  <c:v>-0.25114150000000002</c:v>
                </c:pt>
                <c:pt idx="105">
                  <c:v>-0.2659262</c:v>
                </c:pt>
                <c:pt idx="106">
                  <c:v>-0.24382880000000001</c:v>
                </c:pt>
                <c:pt idx="107">
                  <c:v>-0.25421310000000003</c:v>
                </c:pt>
                <c:pt idx="108">
                  <c:v>-0.31515579999999999</c:v>
                </c:pt>
                <c:pt idx="109">
                  <c:v>-0.36589300000000002</c:v>
                </c:pt>
                <c:pt idx="110">
                  <c:v>-0.36250559999999998</c:v>
                </c:pt>
                <c:pt idx="111">
                  <c:v>-0.42416939999999997</c:v>
                </c:pt>
                <c:pt idx="112">
                  <c:v>-0.32858589999999999</c:v>
                </c:pt>
                <c:pt idx="113">
                  <c:v>-0.39783499999999999</c:v>
                </c:pt>
                <c:pt idx="114">
                  <c:v>-0.395542</c:v>
                </c:pt>
                <c:pt idx="115">
                  <c:v>-0.41227799999999998</c:v>
                </c:pt>
                <c:pt idx="116">
                  <c:v>-0.3392</c:v>
                </c:pt>
                <c:pt idx="117">
                  <c:v>-0.31506600000000001</c:v>
                </c:pt>
                <c:pt idx="118">
                  <c:v>-0.25420700000000002</c:v>
                </c:pt>
                <c:pt idx="119">
                  <c:v>-0.3501089</c:v>
                </c:pt>
                <c:pt idx="120">
                  <c:v>-0.41148299999999999</c:v>
                </c:pt>
                <c:pt idx="121">
                  <c:v>-0.468198</c:v>
                </c:pt>
                <c:pt idx="122">
                  <c:v>-0.43113499999999999</c:v>
                </c:pt>
                <c:pt idx="123">
                  <c:v>-0.4581846</c:v>
                </c:pt>
                <c:pt idx="124">
                  <c:v>-0.42856100000000003</c:v>
                </c:pt>
                <c:pt idx="125">
                  <c:v>-0.45440199999999997</c:v>
                </c:pt>
                <c:pt idx="126">
                  <c:v>-0.36098390000000002</c:v>
                </c:pt>
                <c:pt idx="127">
                  <c:v>-0.39084799999999997</c:v>
                </c:pt>
                <c:pt idx="128">
                  <c:v>-0.34487600000000002</c:v>
                </c:pt>
                <c:pt idx="129">
                  <c:v>-0.38493899999999998</c:v>
                </c:pt>
                <c:pt idx="130">
                  <c:v>-0.38970349999999998</c:v>
                </c:pt>
                <c:pt idx="131">
                  <c:v>-0.41520699999999999</c:v>
                </c:pt>
                <c:pt idx="132">
                  <c:v>-0.42259360000000001</c:v>
                </c:pt>
                <c:pt idx="133">
                  <c:v>-0.462229</c:v>
                </c:pt>
                <c:pt idx="134">
                  <c:v>-0.53702499999999997</c:v>
                </c:pt>
                <c:pt idx="135">
                  <c:v>-0.59363600000000005</c:v>
                </c:pt>
                <c:pt idx="136">
                  <c:v>-0.45726099999999997</c:v>
                </c:pt>
                <c:pt idx="137">
                  <c:v>-0.50548199999999999</c:v>
                </c:pt>
                <c:pt idx="138">
                  <c:v>-0.4611924</c:v>
                </c:pt>
                <c:pt idx="139">
                  <c:v>-0.399476</c:v>
                </c:pt>
                <c:pt idx="140">
                  <c:v>-0.365732</c:v>
                </c:pt>
                <c:pt idx="141">
                  <c:v>-0.475103</c:v>
                </c:pt>
                <c:pt idx="142">
                  <c:v>-0.38283400000000001</c:v>
                </c:pt>
                <c:pt idx="143">
                  <c:v>-0.35497600000000001</c:v>
                </c:pt>
                <c:pt idx="144">
                  <c:v>-0.35733799999999999</c:v>
                </c:pt>
                <c:pt idx="145">
                  <c:v>-0.45602799999999999</c:v>
                </c:pt>
                <c:pt idx="146">
                  <c:v>-0.48954300000000001</c:v>
                </c:pt>
                <c:pt idx="147">
                  <c:v>-0.55388599999999999</c:v>
                </c:pt>
                <c:pt idx="148">
                  <c:v>-0.41597499999999998</c:v>
                </c:pt>
                <c:pt idx="149">
                  <c:v>-0.4833596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2C44-8F6E-9983A90A7C42}"/>
            </c:ext>
          </c:extLst>
        </c:ser>
        <c:ser>
          <c:idx val="7"/>
          <c:order val="7"/>
          <c:tx>
            <c:strRef>
              <c:f>'Ark1'!$J$2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'Ark1'!$J$3:$J$152</c:f>
              <c:numCache>
                <c:formatCode>0.00</c:formatCode>
                <c:ptCount val="150"/>
                <c:pt idx="0">
                  <c:v>-0.6</c:v>
                </c:pt>
                <c:pt idx="1">
                  <c:v>-0.14000000000000001</c:v>
                </c:pt>
                <c:pt idx="2">
                  <c:v>0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-0.26</c:v>
                </c:pt>
                <c:pt idx="6">
                  <c:v>-0.87</c:v>
                </c:pt>
                <c:pt idx="7">
                  <c:v>-1.26</c:v>
                </c:pt>
                <c:pt idx="8">
                  <c:v>-1.42</c:v>
                </c:pt>
                <c:pt idx="9">
                  <c:v>-1.31</c:v>
                </c:pt>
                <c:pt idx="10">
                  <c:v>-1.04</c:v>
                </c:pt>
                <c:pt idx="11">
                  <c:v>-0.67</c:v>
                </c:pt>
                <c:pt idx="12">
                  <c:v>-1.52</c:v>
                </c:pt>
                <c:pt idx="13">
                  <c:v>-0.34</c:v>
                </c:pt>
                <c:pt idx="14">
                  <c:v>0</c:v>
                </c:pt>
                <c:pt idx="15">
                  <c:v>-0.01</c:v>
                </c:pt>
                <c:pt idx="16">
                  <c:v>-0.1</c:v>
                </c:pt>
                <c:pt idx="17">
                  <c:v>-0.12</c:v>
                </c:pt>
                <c:pt idx="18">
                  <c:v>-1.24</c:v>
                </c:pt>
                <c:pt idx="19">
                  <c:v>-1.1200000000000001</c:v>
                </c:pt>
                <c:pt idx="20">
                  <c:v>-0.88</c:v>
                </c:pt>
                <c:pt idx="21">
                  <c:v>-1.02</c:v>
                </c:pt>
                <c:pt idx="22">
                  <c:v>-1.34</c:v>
                </c:pt>
                <c:pt idx="23">
                  <c:v>-0.67</c:v>
                </c:pt>
                <c:pt idx="24">
                  <c:v>-1.39</c:v>
                </c:pt>
                <c:pt idx="25">
                  <c:v>-1.05</c:v>
                </c:pt>
                <c:pt idx="26">
                  <c:v>-0.38</c:v>
                </c:pt>
                <c:pt idx="27">
                  <c:v>-0.18</c:v>
                </c:pt>
                <c:pt idx="28">
                  <c:v>-0.31</c:v>
                </c:pt>
                <c:pt idx="29">
                  <c:v>-0.43</c:v>
                </c:pt>
                <c:pt idx="30">
                  <c:v>-0.59</c:v>
                </c:pt>
                <c:pt idx="31">
                  <c:v>-0.53</c:v>
                </c:pt>
                <c:pt idx="32">
                  <c:v>-0.35</c:v>
                </c:pt>
                <c:pt idx="33">
                  <c:v>-0.96</c:v>
                </c:pt>
                <c:pt idx="34">
                  <c:v>-1.0900000000000001</c:v>
                </c:pt>
                <c:pt idx="35">
                  <c:v>-0.31</c:v>
                </c:pt>
                <c:pt idx="36">
                  <c:v>-0.18</c:v>
                </c:pt>
                <c:pt idx="37">
                  <c:v>-7.0000000000000007E-2</c:v>
                </c:pt>
                <c:pt idx="38">
                  <c:v>-0.13</c:v>
                </c:pt>
                <c:pt idx="39">
                  <c:v>-0.17</c:v>
                </c:pt>
                <c:pt idx="40">
                  <c:v>-0.06</c:v>
                </c:pt>
                <c:pt idx="41">
                  <c:v>-0.02</c:v>
                </c:pt>
                <c:pt idx="42">
                  <c:v>-0.3</c:v>
                </c:pt>
                <c:pt idx="43">
                  <c:v>-0.5</c:v>
                </c:pt>
                <c:pt idx="44">
                  <c:v>-0.62</c:v>
                </c:pt>
                <c:pt idx="45">
                  <c:v>-0.6</c:v>
                </c:pt>
                <c:pt idx="46">
                  <c:v>-0.19</c:v>
                </c:pt>
                <c:pt idx="47">
                  <c:v>-0.24</c:v>
                </c:pt>
                <c:pt idx="48">
                  <c:v>-0.18</c:v>
                </c:pt>
                <c:pt idx="49">
                  <c:v>-0.02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-0.05</c:v>
                </c:pt>
                <c:pt idx="54">
                  <c:v>-0.49</c:v>
                </c:pt>
                <c:pt idx="55">
                  <c:v>-0.79</c:v>
                </c:pt>
                <c:pt idx="56">
                  <c:v>-0.49</c:v>
                </c:pt>
                <c:pt idx="57">
                  <c:v>-0.84</c:v>
                </c:pt>
                <c:pt idx="58">
                  <c:v>-0.51</c:v>
                </c:pt>
                <c:pt idx="59">
                  <c:v>-0.65</c:v>
                </c:pt>
                <c:pt idx="60">
                  <c:v>-0.5</c:v>
                </c:pt>
                <c:pt idx="61">
                  <c:v>-7.0000000000000007E-2</c:v>
                </c:pt>
                <c:pt idx="62">
                  <c:v>-0.04</c:v>
                </c:pt>
                <c:pt idx="63">
                  <c:v>-0.17</c:v>
                </c:pt>
                <c:pt idx="64">
                  <c:v>-0.05</c:v>
                </c:pt>
                <c:pt idx="65">
                  <c:v>-0.34</c:v>
                </c:pt>
                <c:pt idx="66">
                  <c:v>-0.67</c:v>
                </c:pt>
                <c:pt idx="67">
                  <c:v>-0.83</c:v>
                </c:pt>
                <c:pt idx="68">
                  <c:v>-0.4</c:v>
                </c:pt>
                <c:pt idx="69">
                  <c:v>-0.87</c:v>
                </c:pt>
                <c:pt idx="70">
                  <c:v>-1.2</c:v>
                </c:pt>
                <c:pt idx="71">
                  <c:v>-1.06</c:v>
                </c:pt>
                <c:pt idx="72">
                  <c:v>-0.86</c:v>
                </c:pt>
                <c:pt idx="73">
                  <c:v>-0.76</c:v>
                </c:pt>
                <c:pt idx="74">
                  <c:v>-0.52</c:v>
                </c:pt>
                <c:pt idx="75">
                  <c:v>-0.23</c:v>
                </c:pt>
                <c:pt idx="76">
                  <c:v>-0.13</c:v>
                </c:pt>
                <c:pt idx="77">
                  <c:v>-0.19</c:v>
                </c:pt>
                <c:pt idx="78">
                  <c:v>-0.4715491</c:v>
                </c:pt>
                <c:pt idx="79">
                  <c:v>-0.89575000000000005</c:v>
                </c:pt>
                <c:pt idx="80">
                  <c:v>-3.7061999999999998E-2</c:v>
                </c:pt>
                <c:pt idx="81">
                  <c:v>-1.4142154</c:v>
                </c:pt>
                <c:pt idx="82">
                  <c:v>-0.88434292000000003</c:v>
                </c:pt>
                <c:pt idx="83">
                  <c:v>-1.5078849400000001</c:v>
                </c:pt>
                <c:pt idx="84">
                  <c:v>-0.45201438999999999</c:v>
                </c:pt>
                <c:pt idx="85">
                  <c:v>-6.4128199999999996E-2</c:v>
                </c:pt>
                <c:pt idx="86">
                  <c:v>0</c:v>
                </c:pt>
                <c:pt idx="87">
                  <c:v>0</c:v>
                </c:pt>
                <c:pt idx="88">
                  <c:v>-1.7283699999999999E-2</c:v>
                </c:pt>
                <c:pt idx="89">
                  <c:v>-0.30518339999999999</c:v>
                </c:pt>
                <c:pt idx="90">
                  <c:v>-1.2152746000000001</c:v>
                </c:pt>
                <c:pt idx="91">
                  <c:v>-1.2856209999999999</c:v>
                </c:pt>
                <c:pt idx="92">
                  <c:v>-0.76270159999999998</c:v>
                </c:pt>
                <c:pt idx="93">
                  <c:v>-1.8165765</c:v>
                </c:pt>
                <c:pt idx="94">
                  <c:v>-1.5227193999999999</c:v>
                </c:pt>
                <c:pt idx="95">
                  <c:v>-0.87654200000000004</c:v>
                </c:pt>
                <c:pt idx="96">
                  <c:v>-0.66108169999999999</c:v>
                </c:pt>
                <c:pt idx="97">
                  <c:v>-4.0628900000000003E-2</c:v>
                </c:pt>
                <c:pt idx="98">
                  <c:v>0</c:v>
                </c:pt>
                <c:pt idx="99">
                  <c:v>0</c:v>
                </c:pt>
                <c:pt idx="100">
                  <c:v>-2.1044E-2</c:v>
                </c:pt>
                <c:pt idx="101">
                  <c:v>-3.3008E-3</c:v>
                </c:pt>
                <c:pt idx="102">
                  <c:v>-0.13141920000000001</c:v>
                </c:pt>
                <c:pt idx="103">
                  <c:v>-0.69386610000000004</c:v>
                </c:pt>
                <c:pt idx="104">
                  <c:v>-0.26073770000000002</c:v>
                </c:pt>
                <c:pt idx="105">
                  <c:v>-1.3543585</c:v>
                </c:pt>
                <c:pt idx="106">
                  <c:v>-1.0907745</c:v>
                </c:pt>
                <c:pt idx="107">
                  <c:v>-0.66403849999999998</c:v>
                </c:pt>
                <c:pt idx="108">
                  <c:v>-8.1775000000000007E-3</c:v>
                </c:pt>
                <c:pt idx="109">
                  <c:v>-9.7690999999999993E-3</c:v>
                </c:pt>
                <c:pt idx="110">
                  <c:v>0</c:v>
                </c:pt>
                <c:pt idx="111">
                  <c:v>0</c:v>
                </c:pt>
                <c:pt idx="112">
                  <c:v>-2.1080000000000001E-3</c:v>
                </c:pt>
                <c:pt idx="113">
                  <c:v>-1.35011E-2</c:v>
                </c:pt>
                <c:pt idx="114">
                  <c:v>-0.5271228</c:v>
                </c:pt>
                <c:pt idx="115">
                  <c:v>-1.1421991</c:v>
                </c:pt>
                <c:pt idx="116">
                  <c:v>-0.97991879999999998</c:v>
                </c:pt>
                <c:pt idx="117">
                  <c:v>-0.55794679999999997</c:v>
                </c:pt>
                <c:pt idx="118">
                  <c:v>-0.45670650000000002</c:v>
                </c:pt>
                <c:pt idx="119">
                  <c:v>-0.63125739999999997</c:v>
                </c:pt>
                <c:pt idx="120">
                  <c:v>-2.2012999999999998E-3</c:v>
                </c:pt>
                <c:pt idx="121">
                  <c:v>0</c:v>
                </c:pt>
                <c:pt idx="122">
                  <c:v>-5.5641500000000003E-2</c:v>
                </c:pt>
                <c:pt idx="123">
                  <c:v>-1.75143E-2</c:v>
                </c:pt>
                <c:pt idx="124">
                  <c:v>-3.8779999999999999E-3</c:v>
                </c:pt>
                <c:pt idx="125">
                  <c:v>-0.15753449999999999</c:v>
                </c:pt>
                <c:pt idx="126">
                  <c:v>-0.53307579999999999</c:v>
                </c:pt>
                <c:pt idx="127">
                  <c:v>-1.0753896000000001</c:v>
                </c:pt>
                <c:pt idx="128">
                  <c:v>-0.80282419999999999</c:v>
                </c:pt>
                <c:pt idx="129">
                  <c:v>-0.48364010000000002</c:v>
                </c:pt>
                <c:pt idx="130">
                  <c:v>-0.11293690000000001</c:v>
                </c:pt>
                <c:pt idx="131">
                  <c:v>-0.11445379999999999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-1.7499999999999998E-5</c:v>
                </c:pt>
                <c:pt idx="142">
                  <c:v>0</c:v>
                </c:pt>
                <c:pt idx="143">
                  <c:v>-0.31781569999999998</c:v>
                </c:pt>
                <c:pt idx="144">
                  <c:v>-0.90744979999999997</c:v>
                </c:pt>
                <c:pt idx="145">
                  <c:v>-0.2475463</c:v>
                </c:pt>
                <c:pt idx="146">
                  <c:v>-0.29764400000000002</c:v>
                </c:pt>
                <c:pt idx="147">
                  <c:v>-0.27903650000000002</c:v>
                </c:pt>
                <c:pt idx="148">
                  <c:v>-0.54544769999999998</c:v>
                </c:pt>
                <c:pt idx="149">
                  <c:v>-0.95155789999999996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2C44-8F6E-9983A90A7C42}"/>
            </c:ext>
          </c:extLst>
        </c:ser>
        <c:ser>
          <c:idx val="8"/>
          <c:order val="8"/>
          <c:tx>
            <c:strRef>
              <c:f>'Ark1'!$K$2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2C44-8F6E-9983A90A7C42}"/>
            </c:ext>
          </c:extLst>
        </c:ser>
        <c:ser>
          <c:idx val="9"/>
          <c:order val="9"/>
          <c:tx>
            <c:strRef>
              <c:f>'Ark1'!$L$2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'Ark1'!$L$3:$L$152</c:f>
              <c:numCache>
                <c:formatCode>General</c:formatCode>
                <c:ptCount val="150"/>
                <c:pt idx="117" formatCode="0.00">
                  <c:v>-9.2700000000000004E-5</c:v>
                </c:pt>
                <c:pt idx="118" formatCode="0.00">
                  <c:v>-1.9599999999999999E-4</c:v>
                </c:pt>
                <c:pt idx="119" formatCode="0.00">
                  <c:v>-9.8881999999999998E-3</c:v>
                </c:pt>
                <c:pt idx="120" formatCode="0.00">
                  <c:v>-0.1083335</c:v>
                </c:pt>
                <c:pt idx="121" formatCode="0.00">
                  <c:v>-6.9999999999999999E-6</c:v>
                </c:pt>
                <c:pt idx="122" formatCode="0.00">
                  <c:v>-3.2065900000000001E-2</c:v>
                </c:pt>
                <c:pt idx="123" formatCode="0.00">
                  <c:v>-7.84049E-2</c:v>
                </c:pt>
                <c:pt idx="124" formatCode="0.00">
                  <c:v>-1.0454400000000001E-2</c:v>
                </c:pt>
                <c:pt idx="125" formatCode="0.00">
                  <c:v>0</c:v>
                </c:pt>
                <c:pt idx="126" formatCode="0.00">
                  <c:v>-0.32970470000000002</c:v>
                </c:pt>
                <c:pt idx="127" formatCode="0.00">
                  <c:v>-0.3908566</c:v>
                </c:pt>
                <c:pt idx="128" formatCode="0.00">
                  <c:v>-0.39318920000000002</c:v>
                </c:pt>
                <c:pt idx="129" formatCode="0.00">
                  <c:v>-0.41760370000000002</c:v>
                </c:pt>
                <c:pt idx="130" formatCode="0.00">
                  <c:v>-0.30952200000000002</c:v>
                </c:pt>
                <c:pt idx="131" formatCode="0.00">
                  <c:v>-0.29064859999999998</c:v>
                </c:pt>
                <c:pt idx="132" formatCode="0.00">
                  <c:v>-1.2799999999999999E-5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-3.9999999999999998E-7</c:v>
                </c:pt>
                <c:pt idx="140" formatCode="0.00">
                  <c:v>-7.3982699999999998E-2</c:v>
                </c:pt>
                <c:pt idx="141" formatCode="0.00">
                  <c:v>-0.1116074</c:v>
                </c:pt>
                <c:pt idx="142" formatCode="0.00">
                  <c:v>-9.2701000000000006E-2</c:v>
                </c:pt>
                <c:pt idx="143" formatCode="0.00">
                  <c:v>-0.13675029999999999</c:v>
                </c:pt>
                <c:pt idx="144" formatCode="0.00">
                  <c:v>-0.34628130000000001</c:v>
                </c:pt>
                <c:pt idx="145" formatCode="0.00">
                  <c:v>-6.5523799999999993E-2</c:v>
                </c:pt>
                <c:pt idx="146" formatCode="0.00">
                  <c:v>-5.22496E-2</c:v>
                </c:pt>
                <c:pt idx="147" formatCode="0.00">
                  <c:v>-4.7984300000000001E-2</c:v>
                </c:pt>
                <c:pt idx="148" formatCode="0.00">
                  <c:v>0</c:v>
                </c:pt>
                <c:pt idx="149" formatCode="0.00">
                  <c:v>-2.1692999999999999E-3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2C44-8F6E-9983A90A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1-3C44-9FC4-28302B81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Levels</a:t>
            </a:r>
            <a:r>
              <a:rPr lang="en-GB" baseline="0"/>
              <a:t> UK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filling ups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E-814E-9597-FE4A719B4A78}"/>
            </c:ext>
          </c:extLst>
        </c:ser>
        <c:ser>
          <c:idx val="0"/>
          <c:order val="1"/>
          <c:tx>
            <c:v>withdrawals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E-814E-9597-FE4A719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Net Storage Outflows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'Ark1'!$M$3:$M$152</c:f>
              <c:numCache>
                <c:formatCode>0.00</c:formatCode>
                <c:ptCount val="150"/>
                <c:pt idx="0">
                  <c:v>-0.2</c:v>
                </c:pt>
                <c:pt idx="1">
                  <c:v>-0.06</c:v>
                </c:pt>
                <c:pt idx="2">
                  <c:v>0.66</c:v>
                </c:pt>
                <c:pt idx="3">
                  <c:v>1.47</c:v>
                </c:pt>
                <c:pt idx="4">
                  <c:v>1.06</c:v>
                </c:pt>
                <c:pt idx="5">
                  <c:v>0.19</c:v>
                </c:pt>
                <c:pt idx="6">
                  <c:v>-0.74</c:v>
                </c:pt>
                <c:pt idx="7">
                  <c:v>-0.71</c:v>
                </c:pt>
                <c:pt idx="8">
                  <c:v>-0.84000000000000008</c:v>
                </c:pt>
                <c:pt idx="9">
                  <c:v>-0.61</c:v>
                </c:pt>
                <c:pt idx="10">
                  <c:v>-0.53</c:v>
                </c:pt>
                <c:pt idx="11">
                  <c:v>-0.31</c:v>
                </c:pt>
                <c:pt idx="12">
                  <c:v>-0.14999999999999997</c:v>
                </c:pt>
                <c:pt idx="13">
                  <c:v>0.36999999999999994</c:v>
                </c:pt>
                <c:pt idx="14">
                  <c:v>1.24</c:v>
                </c:pt>
                <c:pt idx="15">
                  <c:v>0.45000000000000007</c:v>
                </c:pt>
                <c:pt idx="16">
                  <c:v>0.2</c:v>
                </c:pt>
                <c:pt idx="17">
                  <c:v>-0.31999999999999995</c:v>
                </c:pt>
                <c:pt idx="18">
                  <c:v>-0.93</c:v>
                </c:pt>
                <c:pt idx="19">
                  <c:v>-0.59000000000000008</c:v>
                </c:pt>
                <c:pt idx="20">
                  <c:v>-0.52</c:v>
                </c:pt>
                <c:pt idx="21">
                  <c:v>-0.6399999999999999</c:v>
                </c:pt>
                <c:pt idx="22">
                  <c:v>-0.13999999999999999</c:v>
                </c:pt>
                <c:pt idx="23">
                  <c:v>-0.37</c:v>
                </c:pt>
                <c:pt idx="24">
                  <c:v>-0.10999999999999999</c:v>
                </c:pt>
                <c:pt idx="25">
                  <c:v>-4.0000000000000008E-2</c:v>
                </c:pt>
                <c:pt idx="26">
                  <c:v>0.26999999999999996</c:v>
                </c:pt>
                <c:pt idx="27">
                  <c:v>0.56000000000000005</c:v>
                </c:pt>
                <c:pt idx="28">
                  <c:v>1.03</c:v>
                </c:pt>
                <c:pt idx="29">
                  <c:v>-0.82</c:v>
                </c:pt>
                <c:pt idx="30">
                  <c:v>0.14000000000000001</c:v>
                </c:pt>
                <c:pt idx="31">
                  <c:v>-0.48</c:v>
                </c:pt>
                <c:pt idx="32">
                  <c:v>-0.75</c:v>
                </c:pt>
                <c:pt idx="33">
                  <c:v>-0.6</c:v>
                </c:pt>
                <c:pt idx="34">
                  <c:v>-0.51</c:v>
                </c:pt>
                <c:pt idx="35">
                  <c:v>0.17</c:v>
                </c:pt>
                <c:pt idx="36">
                  <c:v>-0.32</c:v>
                </c:pt>
                <c:pt idx="37">
                  <c:v>9.9999999999999978E-2</c:v>
                </c:pt>
                <c:pt idx="38">
                  <c:v>0.36000000000000004</c:v>
                </c:pt>
                <c:pt idx="39">
                  <c:v>1.21</c:v>
                </c:pt>
                <c:pt idx="40">
                  <c:v>1.55</c:v>
                </c:pt>
                <c:pt idx="41">
                  <c:v>0.59000000000000008</c:v>
                </c:pt>
                <c:pt idx="42">
                  <c:v>-0.59000000000000008</c:v>
                </c:pt>
                <c:pt idx="43">
                  <c:v>-0.65999999999999992</c:v>
                </c:pt>
                <c:pt idx="44">
                  <c:v>-1.2000000000000002</c:v>
                </c:pt>
                <c:pt idx="45">
                  <c:v>-0.64</c:v>
                </c:pt>
                <c:pt idx="46">
                  <c:v>-0.62</c:v>
                </c:pt>
                <c:pt idx="47">
                  <c:v>-9.9999999999999978E-2</c:v>
                </c:pt>
                <c:pt idx="48">
                  <c:v>-0.41</c:v>
                </c:pt>
                <c:pt idx="49">
                  <c:v>0.11000000000000001</c:v>
                </c:pt>
                <c:pt idx="50">
                  <c:v>0.32</c:v>
                </c:pt>
                <c:pt idx="51">
                  <c:v>0.75</c:v>
                </c:pt>
                <c:pt idx="52">
                  <c:v>0.72</c:v>
                </c:pt>
                <c:pt idx="53">
                  <c:v>6.0000000000000053E-2</c:v>
                </c:pt>
                <c:pt idx="54">
                  <c:v>-0.47</c:v>
                </c:pt>
                <c:pt idx="55">
                  <c:v>-0.43</c:v>
                </c:pt>
                <c:pt idx="56">
                  <c:v>-0.79</c:v>
                </c:pt>
                <c:pt idx="57">
                  <c:v>-0.41</c:v>
                </c:pt>
                <c:pt idx="58">
                  <c:v>-0.18</c:v>
                </c:pt>
                <c:pt idx="59">
                  <c:v>-4.9999999999999989E-2</c:v>
                </c:pt>
                <c:pt idx="60">
                  <c:v>-0.15000000000000002</c:v>
                </c:pt>
                <c:pt idx="61">
                  <c:v>0.18999999999999997</c:v>
                </c:pt>
                <c:pt idx="62">
                  <c:v>0.53</c:v>
                </c:pt>
                <c:pt idx="63">
                  <c:v>1.3599999999999999</c:v>
                </c:pt>
                <c:pt idx="64">
                  <c:v>1.31</c:v>
                </c:pt>
                <c:pt idx="65">
                  <c:v>0.47</c:v>
                </c:pt>
                <c:pt idx="66">
                  <c:v>0.12</c:v>
                </c:pt>
                <c:pt idx="67">
                  <c:v>-0.5</c:v>
                </c:pt>
                <c:pt idx="68">
                  <c:v>-0.88</c:v>
                </c:pt>
                <c:pt idx="69">
                  <c:v>-0.65999999999999992</c:v>
                </c:pt>
                <c:pt idx="70">
                  <c:v>-0.98000000000000009</c:v>
                </c:pt>
                <c:pt idx="71">
                  <c:v>0.03</c:v>
                </c:pt>
                <c:pt idx="72">
                  <c:v>-0.38000000000000006</c:v>
                </c:pt>
                <c:pt idx="73">
                  <c:v>3.0000000000000027E-2</c:v>
                </c:pt>
                <c:pt idx="74">
                  <c:v>0</c:v>
                </c:pt>
                <c:pt idx="75">
                  <c:v>1.3599999999999999</c:v>
                </c:pt>
                <c:pt idx="76">
                  <c:v>1.04</c:v>
                </c:pt>
                <c:pt idx="77">
                  <c:v>0.48999999999999994</c:v>
                </c:pt>
                <c:pt idx="78">
                  <c:v>0.34527429999999998</c:v>
                </c:pt>
                <c:pt idx="79">
                  <c:v>-0.45826610000000001</c:v>
                </c:pt>
                <c:pt idx="80">
                  <c:v>-0.69387189999999999</c:v>
                </c:pt>
                <c:pt idx="81">
                  <c:v>-0.45475894999999994</c:v>
                </c:pt>
                <c:pt idx="82">
                  <c:v>1.3490200000000008E-2</c:v>
                </c:pt>
                <c:pt idx="83">
                  <c:v>-7.3109669999999988E-2</c:v>
                </c:pt>
                <c:pt idx="84">
                  <c:v>-5.8840700000000024E-2</c:v>
                </c:pt>
                <c:pt idx="85">
                  <c:v>0.17000950000000001</c:v>
                </c:pt>
                <c:pt idx="86">
                  <c:v>0.10403320000000005</c:v>
                </c:pt>
                <c:pt idx="87">
                  <c:v>0.88513960000000003</c:v>
                </c:pt>
                <c:pt idx="88">
                  <c:v>0.23193290000000005</c:v>
                </c:pt>
                <c:pt idx="89">
                  <c:v>0.1395885</c:v>
                </c:pt>
                <c:pt idx="90">
                  <c:v>0.38342329999999997</c:v>
                </c:pt>
                <c:pt idx="91">
                  <c:v>7.9205599999999987E-2</c:v>
                </c:pt>
                <c:pt idx="92">
                  <c:v>-0.28804000000000002</c:v>
                </c:pt>
                <c:pt idx="93">
                  <c:v>-0.2168284</c:v>
                </c:pt>
                <c:pt idx="94">
                  <c:v>-0.12100029999999998</c:v>
                </c:pt>
                <c:pt idx="95">
                  <c:v>0.258631</c:v>
                </c:pt>
                <c:pt idx="96">
                  <c:v>-0.1020759</c:v>
                </c:pt>
                <c:pt idx="97">
                  <c:v>0.28778569999999998</c:v>
                </c:pt>
                <c:pt idx="98">
                  <c:v>0.35457650000000007</c:v>
                </c:pt>
                <c:pt idx="99">
                  <c:v>0.12981280000000001</c:v>
                </c:pt>
                <c:pt idx="100">
                  <c:v>0.62420720000000007</c:v>
                </c:pt>
                <c:pt idx="101">
                  <c:v>0.58660350000000006</c:v>
                </c:pt>
                <c:pt idx="102">
                  <c:v>0.11591560000000001</c:v>
                </c:pt>
                <c:pt idx="103">
                  <c:v>0.15715470000000004</c:v>
                </c:pt>
                <c:pt idx="104">
                  <c:v>-0.16355380000000003</c:v>
                </c:pt>
                <c:pt idx="105">
                  <c:v>-0.21214879999999997</c:v>
                </c:pt>
                <c:pt idx="106">
                  <c:v>-0.11628189999999999</c:v>
                </c:pt>
                <c:pt idx="107">
                  <c:v>0.18670690000000001</c:v>
                </c:pt>
                <c:pt idx="108">
                  <c:v>-0.229126</c:v>
                </c:pt>
                <c:pt idx="109">
                  <c:v>9.5318900000000012E-2</c:v>
                </c:pt>
                <c:pt idx="110">
                  <c:v>0.20050069999999998</c:v>
                </c:pt>
                <c:pt idx="111">
                  <c:v>0.51245569999999996</c:v>
                </c:pt>
                <c:pt idx="112">
                  <c:v>0.45335440000000005</c:v>
                </c:pt>
                <c:pt idx="113">
                  <c:v>0.39669330000000003</c:v>
                </c:pt>
                <c:pt idx="114">
                  <c:v>1.3810806</c:v>
                </c:pt>
                <c:pt idx="115">
                  <c:v>-2.2004999999999941E-3</c:v>
                </c:pt>
                <c:pt idx="116">
                  <c:v>7.7546400000000015E-2</c:v>
                </c:pt>
                <c:pt idx="117">
                  <c:v>-0.40721000000000002</c:v>
                </c:pt>
                <c:pt idx="118">
                  <c:v>-0.45587469999999997</c:v>
                </c:pt>
                <c:pt idx="119">
                  <c:v>5.7296999999999765E-3</c:v>
                </c:pt>
                <c:pt idx="120">
                  <c:v>-9.1452099999999981E-2</c:v>
                </c:pt>
                <c:pt idx="121">
                  <c:v>0.15338409999999997</c:v>
                </c:pt>
                <c:pt idx="122">
                  <c:v>6.0870900000000006E-2</c:v>
                </c:pt>
                <c:pt idx="123">
                  <c:v>0.55893210000000004</c:v>
                </c:pt>
                <c:pt idx="124">
                  <c:v>0.58138469999999998</c:v>
                </c:pt>
                <c:pt idx="125">
                  <c:v>0.21678050000000001</c:v>
                </c:pt>
                <c:pt idx="126">
                  <c:v>-0.55802229999999997</c:v>
                </c:pt>
                <c:pt idx="127">
                  <c:v>-9.1951599999999967E-2</c:v>
                </c:pt>
                <c:pt idx="128">
                  <c:v>-0.17854</c:v>
                </c:pt>
                <c:pt idx="129">
                  <c:v>-0.14415099999999997</c:v>
                </c:pt>
                <c:pt idx="130">
                  <c:v>-6.37660000000001E-3</c:v>
                </c:pt>
                <c:pt idx="131">
                  <c:v>0.22263160000000001</c:v>
                </c:pt>
                <c:pt idx="132">
                  <c:v>-0.22016949999999996</c:v>
                </c:pt>
                <c:pt idx="133">
                  <c:v>0.11785889999999999</c:v>
                </c:pt>
                <c:pt idx="134">
                  <c:v>0.20852669999999998</c:v>
                </c:pt>
                <c:pt idx="135">
                  <c:v>0.38417090000000004</c:v>
                </c:pt>
                <c:pt idx="136">
                  <c:v>0.65824589999999994</c:v>
                </c:pt>
                <c:pt idx="137">
                  <c:v>-0.11655750000000004</c:v>
                </c:pt>
                <c:pt idx="138">
                  <c:v>0.53845239999999994</c:v>
                </c:pt>
                <c:pt idx="139">
                  <c:v>-3.4490599999999982E-2</c:v>
                </c:pt>
                <c:pt idx="140">
                  <c:v>-7.9826199999999986E-2</c:v>
                </c:pt>
                <c:pt idx="141">
                  <c:v>-0.2497673</c:v>
                </c:pt>
                <c:pt idx="142">
                  <c:v>-0.7504478</c:v>
                </c:pt>
                <c:pt idx="143">
                  <c:v>-0.17848710000000001</c:v>
                </c:pt>
                <c:pt idx="144">
                  <c:v>-9.8548299999999978E-2</c:v>
                </c:pt>
                <c:pt idx="145">
                  <c:v>0.20728410000000003</c:v>
                </c:pt>
                <c:pt idx="146">
                  <c:v>0.10889570000000004</c:v>
                </c:pt>
                <c:pt idx="147">
                  <c:v>0.43766649999999996</c:v>
                </c:pt>
                <c:pt idx="148">
                  <c:v>6.2064500000000022E-2</c:v>
                </c:pt>
                <c:pt idx="149">
                  <c:v>0.33093050000000002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4-9B4A-8282-6833614A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date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0"/>
        <c:lblOffset val="100"/>
        <c:baseTimeUnit val="days"/>
      </c:date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3-784F-8C01-A8AAF379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A-E342-83EC-D79C694C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E94A-AD1C-2914EF5B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1-3F43-AD51-DB5BC967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282152</xdr:colOff>
      <xdr:row>1</xdr:row>
      <xdr:rowOff>376057</xdr:rowOff>
    </xdr:from>
    <xdr:to>
      <xdr:col>37</xdr:col>
      <xdr:colOff>349885</xdr:colOff>
      <xdr:row>37</xdr:row>
      <xdr:rowOff>133773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4199F-7EAF-8AD7-61AE-8273EAFC4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94192</xdr:colOff>
      <xdr:row>49</xdr:row>
      <xdr:rowOff>169333</xdr:rowOff>
    </xdr:from>
    <xdr:to>
      <xdr:col>45</xdr:col>
      <xdr:colOff>355600</xdr:colOff>
      <xdr:row>86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F52A9-DC09-0542-99FE-33B856B7B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626894</xdr:colOff>
      <xdr:row>33</xdr:row>
      <xdr:rowOff>177800</xdr:rowOff>
    </xdr:from>
    <xdr:to>
      <xdr:col>76</xdr:col>
      <xdr:colOff>8826</xdr:colOff>
      <xdr:row>68</xdr:row>
      <xdr:rowOff>125413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B2F44-4735-0344-B878-0FBD6524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11174</xdr:colOff>
      <xdr:row>2</xdr:row>
      <xdr:rowOff>15119</xdr:rowOff>
    </xdr:from>
    <xdr:to>
      <xdr:col>53</xdr:col>
      <xdr:colOff>194576</xdr:colOff>
      <xdr:row>16</xdr:row>
      <xdr:rowOff>55765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4C64F8-C8F1-971B-319B-2C1FF85E8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3079" y="589643"/>
          <a:ext cx="10388759" cy="3170289"/>
        </a:xfrm>
        <a:prstGeom prst="rect">
          <a:avLst/>
        </a:prstGeom>
      </xdr:spPr>
    </xdr:pic>
    <xdr:clientData/>
  </xdr:twoCellAnchor>
  <xdr:twoCellAnchor editAs="oneCell">
    <xdr:from>
      <xdr:col>38</xdr:col>
      <xdr:colOff>28923</xdr:colOff>
      <xdr:row>18</xdr:row>
      <xdr:rowOff>28924</xdr:rowOff>
    </xdr:from>
    <xdr:to>
      <xdr:col>53</xdr:col>
      <xdr:colOff>226785</xdr:colOff>
      <xdr:row>32</xdr:row>
      <xdr:rowOff>11832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2469DC-F2DD-11AD-18F7-D2CD90EE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00828" y="4126186"/>
          <a:ext cx="10403219" cy="2734575"/>
        </a:xfrm>
        <a:prstGeom prst="rect">
          <a:avLst/>
        </a:prstGeom>
      </xdr:spPr>
    </xdr:pic>
    <xdr:clientData/>
  </xdr:twoCellAnchor>
  <xdr:twoCellAnchor>
    <xdr:from>
      <xdr:col>57</xdr:col>
      <xdr:colOff>649174</xdr:colOff>
      <xdr:row>69</xdr:row>
      <xdr:rowOff>170623</xdr:rowOff>
    </xdr:from>
    <xdr:to>
      <xdr:col>76</xdr:col>
      <xdr:colOff>31107</xdr:colOff>
      <xdr:row>104</xdr:row>
      <xdr:rowOff>114369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E17F0-54E5-CF4B-8CDD-B942DBCB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58</xdr:col>
      <xdr:colOff>25400</xdr:colOff>
      <xdr:row>106</xdr:row>
      <xdr:rowOff>101600</xdr:rowOff>
    </xdr:from>
    <xdr:to>
      <xdr:col>76</xdr:col>
      <xdr:colOff>50800</xdr:colOff>
      <xdr:row>141</xdr:row>
      <xdr:rowOff>177612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9C760B-CCB4-7611-0575-CC4360F26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79400" y="22199600"/>
          <a:ext cx="12369800" cy="7188012"/>
        </a:xfrm>
        <a:prstGeom prst="rect">
          <a:avLst/>
        </a:prstGeom>
      </xdr:spPr>
    </xdr:pic>
    <xdr:clientData/>
  </xdr:twoCellAnchor>
  <xdr:twoCellAnchor>
    <xdr:from>
      <xdr:col>58</xdr:col>
      <xdr:colOff>101600</xdr:colOff>
      <xdr:row>143</xdr:row>
      <xdr:rowOff>152400</xdr:rowOff>
    </xdr:from>
    <xdr:to>
      <xdr:col>76</xdr:col>
      <xdr:colOff>152400</xdr:colOff>
      <xdr:row>179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66E234-1789-5E40-95EA-9A7C08AF6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152400</xdr:colOff>
      <xdr:row>131</xdr:row>
      <xdr:rowOff>8467</xdr:rowOff>
    </xdr:from>
    <xdr:to>
      <xdr:col>45</xdr:col>
      <xdr:colOff>609600</xdr:colOff>
      <xdr:row>167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62A649-71FA-7C45-9E81-B8263484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26</xdr:col>
      <xdr:colOff>0</xdr:colOff>
      <xdr:row>90</xdr:row>
      <xdr:rowOff>0</xdr:rowOff>
    </xdr:from>
    <xdr:to>
      <xdr:col>45</xdr:col>
      <xdr:colOff>609600</xdr:colOff>
      <xdr:row>128</xdr:row>
      <xdr:rowOff>177800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0C0904-7346-1157-2D00-96575FC6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08400" y="18846800"/>
          <a:ext cx="13639800" cy="789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152400</xdr:rowOff>
    </xdr:from>
    <xdr:to>
      <xdr:col>13</xdr:col>
      <xdr:colOff>596900</xdr:colOff>
      <xdr:row>26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8D6D1-C628-EC9D-AF58-26A0A98D3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812800</xdr:colOff>
      <xdr:row>0</xdr:row>
      <xdr:rowOff>152400</xdr:rowOff>
    </xdr:from>
    <xdr:to>
      <xdr:col>23</xdr:col>
      <xdr:colOff>400050</xdr:colOff>
      <xdr:row>26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D54F6-4ECE-7A48-B700-338D9D89C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fgem.gov.uk/wholesale-market-indica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abSelected="1" topLeftCell="K59" zoomScale="125" zoomScaleNormal="90" workbookViewId="0">
      <selection activeCell="Q65" sqref="Q65"/>
    </sheetView>
  </sheetViews>
  <sheetFormatPr baseColWidth="10" defaultColWidth="8.83203125" defaultRowHeight="16" x14ac:dyDescent="0.2"/>
  <cols>
    <col min="1" max="1" width="8.83203125" style="5"/>
    <col min="3" max="3" width="4.83203125" bestFit="1" customWidth="1"/>
    <col min="4" max="4" width="6.6640625" bestFit="1" customWidth="1"/>
    <col min="5" max="7" width="4.1640625" bestFit="1" customWidth="1"/>
    <col min="8" max="8" width="13.1640625" customWidth="1"/>
    <col min="9" max="9" width="7.83203125" customWidth="1"/>
    <col min="10" max="10" width="6.1640625" customWidth="1"/>
    <col min="11" max="11" width="14.1640625" customWidth="1"/>
    <col min="12" max="12" width="4.6640625" bestFit="1" customWidth="1"/>
  </cols>
  <sheetData>
    <row r="1" spans="1:14" x14ac:dyDescent="0.2">
      <c r="A1" s="10" t="s">
        <v>0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4" ht="30" x14ac:dyDescent="0.2">
      <c r="A2" s="4" t="s">
        <v>1</v>
      </c>
      <c r="B2" s="1" t="s">
        <v>162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7</v>
      </c>
      <c r="L2" s="1" t="s">
        <v>6</v>
      </c>
      <c r="M2" s="1" t="s">
        <v>163</v>
      </c>
      <c r="N2" s="1" t="s">
        <v>167</v>
      </c>
    </row>
    <row r="3" spans="1:14" ht="45" x14ac:dyDescent="0.2">
      <c r="A3" s="4" t="s">
        <v>9</v>
      </c>
      <c r="B3" s="6" t="str">
        <f>TEXT(A3,"mmm yy")</f>
        <v>Oct 09</v>
      </c>
      <c r="C3" s="2">
        <v>3.85</v>
      </c>
      <c r="D3" s="2">
        <v>2.3199999999999998</v>
      </c>
      <c r="E3" s="2">
        <v>1.34</v>
      </c>
      <c r="F3" s="2">
        <v>0</v>
      </c>
      <c r="G3" s="2">
        <v>0.23</v>
      </c>
      <c r="H3" s="2">
        <v>0.12</v>
      </c>
      <c r="I3" s="2">
        <v>-0.51</v>
      </c>
      <c r="J3" s="2">
        <v>-0.6</v>
      </c>
      <c r="K3" s="2">
        <v>-0.32</v>
      </c>
      <c r="L3" s="3"/>
      <c r="M3" s="7">
        <f>H3+K3</f>
        <v>-0.2</v>
      </c>
      <c r="N3" s="7">
        <f>SUM(C3:L3)</f>
        <v>6.4300000000000006</v>
      </c>
    </row>
    <row r="4" spans="1:14" x14ac:dyDescent="0.2">
      <c r="A4" s="4" t="s">
        <v>10</v>
      </c>
      <c r="B4" s="6" t="str">
        <f t="shared" ref="B4:B67" si="0">TEXT(A4,"mmm yy")</f>
        <v>Nov 09</v>
      </c>
      <c r="C4" s="2">
        <v>3.65</v>
      </c>
      <c r="D4" s="2">
        <v>2.99</v>
      </c>
      <c r="E4" s="2">
        <v>1.27</v>
      </c>
      <c r="F4" s="2">
        <v>0.11</v>
      </c>
      <c r="G4" s="2">
        <v>0.87</v>
      </c>
      <c r="H4" s="2">
        <v>0.16</v>
      </c>
      <c r="I4" s="2">
        <v>-0.54</v>
      </c>
      <c r="J4" s="2">
        <v>-0.14000000000000001</v>
      </c>
      <c r="K4" s="2">
        <v>-0.22</v>
      </c>
      <c r="L4" s="3"/>
      <c r="M4" s="7">
        <f t="shared" ref="M4:M67" si="1">H4+K4</f>
        <v>-0.06</v>
      </c>
      <c r="N4" s="7">
        <f t="shared" ref="N4:N67" si="2">SUM(C4:L4)</f>
        <v>8.1499999999999968</v>
      </c>
    </row>
    <row r="5" spans="1:14" x14ac:dyDescent="0.2">
      <c r="A5" s="4" t="s">
        <v>11</v>
      </c>
      <c r="B5" s="6" t="str">
        <f t="shared" si="0"/>
        <v>Dec 09</v>
      </c>
      <c r="C5" s="2">
        <v>4.08</v>
      </c>
      <c r="D5" s="2">
        <v>3.35</v>
      </c>
      <c r="E5" s="2">
        <v>1.67</v>
      </c>
      <c r="F5" s="2">
        <v>0.48</v>
      </c>
      <c r="G5" s="2">
        <v>1.05</v>
      </c>
      <c r="H5" s="2">
        <v>0.87</v>
      </c>
      <c r="I5" s="2">
        <v>-0.63</v>
      </c>
      <c r="J5" s="2">
        <v>0</v>
      </c>
      <c r="K5" s="2">
        <v>-0.21</v>
      </c>
      <c r="L5" s="3"/>
      <c r="M5" s="7">
        <f t="shared" si="1"/>
        <v>0.66</v>
      </c>
      <c r="N5" s="7">
        <f t="shared" si="2"/>
        <v>10.659999999999998</v>
      </c>
    </row>
    <row r="6" spans="1:14" x14ac:dyDescent="0.2">
      <c r="A6" s="4" t="s">
        <v>12</v>
      </c>
      <c r="B6" s="6" t="str">
        <f t="shared" si="0"/>
        <v>Jan 10</v>
      </c>
      <c r="C6" s="2">
        <v>4.0199999999999996</v>
      </c>
      <c r="D6" s="2">
        <v>3.87</v>
      </c>
      <c r="E6" s="2">
        <v>1.54</v>
      </c>
      <c r="F6" s="2">
        <v>0.39</v>
      </c>
      <c r="G6" s="2">
        <v>1.03</v>
      </c>
      <c r="H6" s="2">
        <v>1.71</v>
      </c>
      <c r="I6" s="2">
        <v>-0.67</v>
      </c>
      <c r="J6" s="2">
        <v>-0.04</v>
      </c>
      <c r="K6" s="2">
        <v>-0.24</v>
      </c>
      <c r="L6" s="3"/>
      <c r="M6" s="7">
        <f t="shared" si="1"/>
        <v>1.47</v>
      </c>
      <c r="N6" s="7">
        <f t="shared" si="2"/>
        <v>11.61</v>
      </c>
    </row>
    <row r="7" spans="1:14" x14ac:dyDescent="0.2">
      <c r="A7" s="4" t="s">
        <v>13</v>
      </c>
      <c r="B7" s="6" t="str">
        <f t="shared" si="0"/>
        <v>Feb 10</v>
      </c>
      <c r="C7" s="2">
        <v>3.68</v>
      </c>
      <c r="D7" s="2">
        <v>3.55</v>
      </c>
      <c r="E7" s="2">
        <v>1.33</v>
      </c>
      <c r="F7" s="2">
        <v>0.13</v>
      </c>
      <c r="G7" s="2">
        <v>0.88</v>
      </c>
      <c r="H7" s="2">
        <v>1.19</v>
      </c>
      <c r="I7" s="2">
        <v>-0.59</v>
      </c>
      <c r="J7" s="2">
        <v>-7.0000000000000007E-2</v>
      </c>
      <c r="K7" s="2">
        <v>-0.13</v>
      </c>
      <c r="L7" s="3"/>
      <c r="M7" s="7">
        <f t="shared" si="1"/>
        <v>1.06</v>
      </c>
      <c r="N7" s="7">
        <f t="shared" si="2"/>
        <v>9.9700000000000006</v>
      </c>
    </row>
    <row r="8" spans="1:14" x14ac:dyDescent="0.2">
      <c r="A8" s="4" t="s">
        <v>14</v>
      </c>
      <c r="B8" s="6" t="str">
        <f t="shared" si="0"/>
        <v>Mar 10</v>
      </c>
      <c r="C8" s="2">
        <v>4.01</v>
      </c>
      <c r="D8" s="2">
        <v>3.92</v>
      </c>
      <c r="E8" s="2">
        <v>1.32</v>
      </c>
      <c r="F8" s="2">
        <v>0.01</v>
      </c>
      <c r="G8" s="2">
        <v>0.92</v>
      </c>
      <c r="H8" s="2">
        <v>0.64</v>
      </c>
      <c r="I8" s="2">
        <v>-0.62</v>
      </c>
      <c r="J8" s="2">
        <v>-0.26</v>
      </c>
      <c r="K8" s="2">
        <v>-0.45</v>
      </c>
      <c r="L8" s="3"/>
      <c r="M8" s="7">
        <f t="shared" si="1"/>
        <v>0.19</v>
      </c>
      <c r="N8" s="7">
        <f t="shared" si="2"/>
        <v>9.490000000000002</v>
      </c>
    </row>
    <row r="9" spans="1:14" x14ac:dyDescent="0.2">
      <c r="A9" s="4" t="s">
        <v>15</v>
      </c>
      <c r="B9" s="6" t="str">
        <f t="shared" si="0"/>
        <v>Apr 10</v>
      </c>
      <c r="C9" s="2">
        <v>3.77</v>
      </c>
      <c r="D9" s="2">
        <v>2.79</v>
      </c>
      <c r="E9" s="2">
        <v>1.72</v>
      </c>
      <c r="F9" s="2">
        <v>0</v>
      </c>
      <c r="G9" s="2">
        <v>0.72</v>
      </c>
      <c r="H9" s="2">
        <v>0.18</v>
      </c>
      <c r="I9" s="2">
        <v>-0.52</v>
      </c>
      <c r="J9" s="2">
        <v>-0.87</v>
      </c>
      <c r="K9" s="2">
        <v>-0.92</v>
      </c>
      <c r="L9" s="3"/>
      <c r="M9" s="7">
        <f t="shared" si="1"/>
        <v>-0.74</v>
      </c>
      <c r="N9" s="7">
        <f t="shared" si="2"/>
        <v>6.8700000000000019</v>
      </c>
    </row>
    <row r="10" spans="1:14" x14ac:dyDescent="0.2">
      <c r="A10" s="4" t="s">
        <v>16</v>
      </c>
      <c r="B10" s="6" t="str">
        <f t="shared" si="0"/>
        <v>May 10</v>
      </c>
      <c r="C10" s="2">
        <v>3.82</v>
      </c>
      <c r="D10" s="2">
        <v>2.81</v>
      </c>
      <c r="E10" s="2">
        <v>1.59</v>
      </c>
      <c r="F10" s="2">
        <v>0</v>
      </c>
      <c r="G10" s="2">
        <v>0.52</v>
      </c>
      <c r="H10" s="2">
        <v>0.19</v>
      </c>
      <c r="I10" s="2">
        <v>-0.55000000000000004</v>
      </c>
      <c r="J10" s="2">
        <v>-1.26</v>
      </c>
      <c r="K10" s="2">
        <v>-0.9</v>
      </c>
      <c r="L10" s="3"/>
      <c r="M10" s="7">
        <f t="shared" si="1"/>
        <v>-0.71</v>
      </c>
      <c r="N10" s="7">
        <f t="shared" si="2"/>
        <v>6.2199999999999989</v>
      </c>
    </row>
    <row r="11" spans="1:14" x14ac:dyDescent="0.2">
      <c r="A11" s="4" t="s">
        <v>17</v>
      </c>
      <c r="B11" s="6" t="str">
        <f t="shared" si="0"/>
        <v>Jun 10</v>
      </c>
      <c r="C11" s="2">
        <v>3.05</v>
      </c>
      <c r="D11" s="2">
        <v>3.05</v>
      </c>
      <c r="E11" s="2">
        <v>0.92</v>
      </c>
      <c r="F11" s="2">
        <v>0</v>
      </c>
      <c r="G11" s="2">
        <v>0.44</v>
      </c>
      <c r="H11" s="2">
        <v>0.09</v>
      </c>
      <c r="I11" s="2">
        <v>-0.55000000000000004</v>
      </c>
      <c r="J11" s="2">
        <v>-1.42</v>
      </c>
      <c r="K11" s="2">
        <v>-0.93</v>
      </c>
      <c r="L11" s="3"/>
      <c r="M11" s="7">
        <f t="shared" si="1"/>
        <v>-0.84000000000000008</v>
      </c>
      <c r="N11" s="7">
        <f t="shared" si="2"/>
        <v>4.6500000000000004</v>
      </c>
    </row>
    <row r="12" spans="1:14" x14ac:dyDescent="0.2">
      <c r="A12" s="4" t="s">
        <v>18</v>
      </c>
      <c r="B12" s="6" t="str">
        <f t="shared" si="0"/>
        <v>Jul 10</v>
      </c>
      <c r="C12" s="2">
        <v>3.2</v>
      </c>
      <c r="D12" s="2">
        <v>2.09</v>
      </c>
      <c r="E12" s="2">
        <v>0.95</v>
      </c>
      <c r="F12" s="2">
        <v>0</v>
      </c>
      <c r="G12" s="2">
        <v>0.47</v>
      </c>
      <c r="H12" s="2">
        <v>0.17</v>
      </c>
      <c r="I12" s="2">
        <v>-0.5</v>
      </c>
      <c r="J12" s="2">
        <v>-1.31</v>
      </c>
      <c r="K12" s="2">
        <v>-0.78</v>
      </c>
      <c r="L12" s="3"/>
      <c r="M12" s="7">
        <f t="shared" si="1"/>
        <v>-0.61</v>
      </c>
      <c r="N12" s="7">
        <f t="shared" si="2"/>
        <v>4.29</v>
      </c>
    </row>
    <row r="13" spans="1:14" x14ac:dyDescent="0.2">
      <c r="A13" s="4" t="s">
        <v>19</v>
      </c>
      <c r="B13" s="6" t="str">
        <f t="shared" si="0"/>
        <v>Aug 10</v>
      </c>
      <c r="C13" s="2">
        <v>2.95</v>
      </c>
      <c r="D13" s="2">
        <v>1.84</v>
      </c>
      <c r="E13" s="2">
        <v>1.39</v>
      </c>
      <c r="F13" s="2">
        <v>0</v>
      </c>
      <c r="G13" s="2">
        <v>0.41</v>
      </c>
      <c r="H13" s="2">
        <v>0.13</v>
      </c>
      <c r="I13" s="2">
        <v>-0.49</v>
      </c>
      <c r="J13" s="2">
        <v>-1.04</v>
      </c>
      <c r="K13" s="2">
        <v>-0.66</v>
      </c>
      <c r="L13" s="3"/>
      <c r="M13" s="7">
        <f t="shared" si="1"/>
        <v>-0.53</v>
      </c>
      <c r="N13" s="7">
        <f t="shared" si="2"/>
        <v>4.5299999999999994</v>
      </c>
    </row>
    <row r="14" spans="1:14" x14ac:dyDescent="0.2">
      <c r="A14" s="4" t="s">
        <v>20</v>
      </c>
      <c r="B14" s="6" t="str">
        <f t="shared" si="0"/>
        <v>Sep 10</v>
      </c>
      <c r="C14" s="2">
        <v>3.11</v>
      </c>
      <c r="D14" s="2">
        <v>1.42</v>
      </c>
      <c r="E14" s="2">
        <v>1.47</v>
      </c>
      <c r="F14" s="2">
        <v>0</v>
      </c>
      <c r="G14" s="2">
        <v>0.41</v>
      </c>
      <c r="H14" s="2">
        <v>0.14000000000000001</v>
      </c>
      <c r="I14" s="2">
        <v>-0.5</v>
      </c>
      <c r="J14" s="2">
        <v>-0.67</v>
      </c>
      <c r="K14" s="2">
        <v>-0.45</v>
      </c>
      <c r="L14" s="3"/>
      <c r="M14" s="7">
        <f t="shared" si="1"/>
        <v>-0.31</v>
      </c>
      <c r="N14" s="7">
        <f t="shared" si="2"/>
        <v>4.9299999999999988</v>
      </c>
    </row>
    <row r="15" spans="1:14" x14ac:dyDescent="0.2">
      <c r="A15" s="4" t="s">
        <v>21</v>
      </c>
      <c r="B15" s="6" t="str">
        <f t="shared" si="0"/>
        <v>Oct 10</v>
      </c>
      <c r="C15" s="2">
        <v>3.54</v>
      </c>
      <c r="D15" s="2">
        <v>2.91</v>
      </c>
      <c r="E15" s="2">
        <v>1.65</v>
      </c>
      <c r="F15" s="2">
        <v>0</v>
      </c>
      <c r="G15" s="2">
        <v>0.56000000000000005</v>
      </c>
      <c r="H15" s="2">
        <v>0.28000000000000003</v>
      </c>
      <c r="I15" s="2">
        <v>-0.52</v>
      </c>
      <c r="J15" s="2">
        <v>-1.52</v>
      </c>
      <c r="K15" s="2">
        <v>-0.43</v>
      </c>
      <c r="L15" s="3"/>
      <c r="M15" s="7">
        <f t="shared" si="1"/>
        <v>-0.14999999999999997</v>
      </c>
      <c r="N15" s="7">
        <f t="shared" si="2"/>
        <v>6.4700000000000006</v>
      </c>
    </row>
    <row r="16" spans="1:14" x14ac:dyDescent="0.2">
      <c r="A16" s="4" t="s">
        <v>22</v>
      </c>
      <c r="B16" s="6" t="str">
        <f t="shared" si="0"/>
        <v>Nov 10</v>
      </c>
      <c r="C16" s="2">
        <v>3.46</v>
      </c>
      <c r="D16" s="2">
        <v>3.26</v>
      </c>
      <c r="E16" s="2">
        <v>1.79</v>
      </c>
      <c r="F16" s="2">
        <v>0.09</v>
      </c>
      <c r="G16" s="2">
        <v>0.89</v>
      </c>
      <c r="H16" s="2">
        <v>0.71</v>
      </c>
      <c r="I16" s="2">
        <v>-0.62</v>
      </c>
      <c r="J16" s="2">
        <v>-0.34</v>
      </c>
      <c r="K16" s="2">
        <v>-0.34</v>
      </c>
      <c r="L16" s="3"/>
      <c r="M16" s="7">
        <f t="shared" si="1"/>
        <v>0.36999999999999994</v>
      </c>
      <c r="N16" s="7">
        <f t="shared" si="2"/>
        <v>8.9</v>
      </c>
    </row>
    <row r="17" spans="1:14" x14ac:dyDescent="0.2">
      <c r="A17" s="4" t="s">
        <v>23</v>
      </c>
      <c r="B17" s="6" t="str">
        <f t="shared" si="0"/>
        <v>Dec 10</v>
      </c>
      <c r="C17" s="2">
        <v>3.54</v>
      </c>
      <c r="D17" s="2">
        <v>3.78</v>
      </c>
      <c r="E17" s="2">
        <v>2.08</v>
      </c>
      <c r="F17" s="2">
        <v>0.63</v>
      </c>
      <c r="G17" s="2">
        <v>1.03</v>
      </c>
      <c r="H17" s="2">
        <v>1.48</v>
      </c>
      <c r="I17" s="2">
        <v>-0.7</v>
      </c>
      <c r="J17" s="2">
        <v>0</v>
      </c>
      <c r="K17" s="2">
        <v>-0.24</v>
      </c>
      <c r="L17" s="3"/>
      <c r="M17" s="7">
        <f t="shared" si="1"/>
        <v>1.24</v>
      </c>
      <c r="N17" s="7">
        <f t="shared" si="2"/>
        <v>11.600000000000001</v>
      </c>
    </row>
    <row r="18" spans="1:14" x14ac:dyDescent="0.2">
      <c r="A18" s="4" t="s">
        <v>24</v>
      </c>
      <c r="B18" s="6" t="str">
        <f t="shared" si="0"/>
        <v>Jan 11</v>
      </c>
      <c r="C18" s="2">
        <v>3.59</v>
      </c>
      <c r="D18" s="2">
        <v>3.07</v>
      </c>
      <c r="E18" s="2">
        <v>2.4300000000000002</v>
      </c>
      <c r="F18" s="2">
        <v>0.31</v>
      </c>
      <c r="G18" s="2">
        <v>0.96</v>
      </c>
      <c r="H18" s="2">
        <v>0.81</v>
      </c>
      <c r="I18" s="2">
        <v>-0.65</v>
      </c>
      <c r="J18" s="2">
        <v>-0.01</v>
      </c>
      <c r="K18" s="2">
        <v>-0.36</v>
      </c>
      <c r="L18" s="3"/>
      <c r="M18" s="7">
        <f t="shared" si="1"/>
        <v>0.45000000000000007</v>
      </c>
      <c r="N18" s="7">
        <f t="shared" si="2"/>
        <v>10.15</v>
      </c>
    </row>
    <row r="19" spans="1:14" x14ac:dyDescent="0.2">
      <c r="A19" s="4" t="s">
        <v>25</v>
      </c>
      <c r="B19" s="6" t="str">
        <f t="shared" si="0"/>
        <v>Feb 11</v>
      </c>
      <c r="C19" s="2">
        <v>3.2</v>
      </c>
      <c r="D19" s="2">
        <v>2.67</v>
      </c>
      <c r="E19" s="2">
        <v>1.99</v>
      </c>
      <c r="F19" s="2">
        <v>0.02</v>
      </c>
      <c r="G19" s="2">
        <v>0.54</v>
      </c>
      <c r="H19" s="2">
        <v>0.46</v>
      </c>
      <c r="I19" s="2">
        <v>-0.51</v>
      </c>
      <c r="J19" s="2">
        <v>-0.1</v>
      </c>
      <c r="K19" s="2">
        <v>-0.26</v>
      </c>
      <c r="L19" s="3"/>
      <c r="M19" s="7">
        <f t="shared" si="1"/>
        <v>0.2</v>
      </c>
      <c r="N19" s="7">
        <f t="shared" si="2"/>
        <v>8.0100000000000016</v>
      </c>
    </row>
    <row r="20" spans="1:14" x14ac:dyDescent="0.2">
      <c r="A20" s="4" t="s">
        <v>26</v>
      </c>
      <c r="B20" s="6" t="str">
        <f t="shared" si="0"/>
        <v>Mar 11</v>
      </c>
      <c r="C20" s="2">
        <v>3.4</v>
      </c>
      <c r="D20" s="2">
        <v>2.85</v>
      </c>
      <c r="E20" s="2">
        <v>2.46</v>
      </c>
      <c r="F20" s="2">
        <v>0.04</v>
      </c>
      <c r="G20" s="2">
        <v>0.21</v>
      </c>
      <c r="H20" s="2">
        <v>0.37</v>
      </c>
      <c r="I20" s="2">
        <v>-0.56999999999999995</v>
      </c>
      <c r="J20" s="2">
        <v>-0.12</v>
      </c>
      <c r="K20" s="2">
        <v>-0.69</v>
      </c>
      <c r="L20" s="3"/>
      <c r="M20" s="7">
        <f t="shared" si="1"/>
        <v>-0.31999999999999995</v>
      </c>
      <c r="N20" s="7">
        <f t="shared" si="2"/>
        <v>7.9500000000000011</v>
      </c>
    </row>
    <row r="21" spans="1:14" x14ac:dyDescent="0.2">
      <c r="A21" s="4" t="s">
        <v>27</v>
      </c>
      <c r="B21" s="6" t="str">
        <f t="shared" si="0"/>
        <v>Apr 11</v>
      </c>
      <c r="C21" s="2">
        <v>3.26</v>
      </c>
      <c r="D21" s="2">
        <v>1.53</v>
      </c>
      <c r="E21" s="2">
        <v>2.68</v>
      </c>
      <c r="F21" s="2">
        <v>0</v>
      </c>
      <c r="G21" s="2">
        <v>0.49</v>
      </c>
      <c r="H21" s="2">
        <v>0.14000000000000001</v>
      </c>
      <c r="I21" s="2">
        <v>-0.52</v>
      </c>
      <c r="J21" s="2">
        <v>-1.24</v>
      </c>
      <c r="K21" s="2">
        <v>-1.07</v>
      </c>
      <c r="L21" s="3"/>
      <c r="M21" s="7">
        <f t="shared" si="1"/>
        <v>-0.93</v>
      </c>
      <c r="N21" s="7">
        <f t="shared" si="2"/>
        <v>5.2700000000000014</v>
      </c>
    </row>
    <row r="22" spans="1:14" x14ac:dyDescent="0.2">
      <c r="A22" s="4" t="s">
        <v>28</v>
      </c>
      <c r="B22" s="6" t="str">
        <f t="shared" si="0"/>
        <v>May 11</v>
      </c>
      <c r="C22" s="2">
        <v>2.79</v>
      </c>
      <c r="D22" s="2">
        <v>1.46</v>
      </c>
      <c r="E22" s="2">
        <v>2.48</v>
      </c>
      <c r="F22" s="2">
        <v>0</v>
      </c>
      <c r="G22" s="2">
        <v>0.5</v>
      </c>
      <c r="H22" s="2">
        <v>0.18</v>
      </c>
      <c r="I22" s="2">
        <v>-0.5</v>
      </c>
      <c r="J22" s="2">
        <v>-1.1200000000000001</v>
      </c>
      <c r="K22" s="2">
        <v>-0.77</v>
      </c>
      <c r="L22" s="3"/>
      <c r="M22" s="7">
        <f t="shared" si="1"/>
        <v>-0.59000000000000008</v>
      </c>
      <c r="N22" s="7">
        <f t="shared" si="2"/>
        <v>5.0199999999999996</v>
      </c>
    </row>
    <row r="23" spans="1:14" x14ac:dyDescent="0.2">
      <c r="A23" s="4" t="s">
        <v>29</v>
      </c>
      <c r="B23" s="6" t="str">
        <f t="shared" si="0"/>
        <v>Jun 11</v>
      </c>
      <c r="C23" s="2">
        <v>2.83</v>
      </c>
      <c r="D23" s="2">
        <v>0.93</v>
      </c>
      <c r="E23" s="2">
        <v>2.02</v>
      </c>
      <c r="F23" s="2">
        <v>0</v>
      </c>
      <c r="G23" s="2">
        <v>0.37</v>
      </c>
      <c r="H23" s="2">
        <v>0.09</v>
      </c>
      <c r="I23" s="2">
        <v>-0.48</v>
      </c>
      <c r="J23" s="2">
        <v>-0.88</v>
      </c>
      <c r="K23" s="2">
        <v>-0.61</v>
      </c>
      <c r="L23" s="3"/>
      <c r="M23" s="7">
        <f t="shared" si="1"/>
        <v>-0.52</v>
      </c>
      <c r="N23" s="7">
        <f t="shared" si="2"/>
        <v>4.2699999999999996</v>
      </c>
    </row>
    <row r="24" spans="1:14" x14ac:dyDescent="0.2">
      <c r="A24" s="4" t="s">
        <v>30</v>
      </c>
      <c r="B24" s="6" t="str">
        <f t="shared" si="0"/>
        <v>Jul 11</v>
      </c>
      <c r="C24" s="2">
        <v>2.6</v>
      </c>
      <c r="D24" s="2">
        <v>1.53</v>
      </c>
      <c r="E24" s="2">
        <v>1.86</v>
      </c>
      <c r="F24" s="2">
        <v>0</v>
      </c>
      <c r="G24" s="2">
        <v>0.36</v>
      </c>
      <c r="H24" s="2">
        <v>0.06</v>
      </c>
      <c r="I24" s="2">
        <v>-0.5</v>
      </c>
      <c r="J24" s="2">
        <v>-1.02</v>
      </c>
      <c r="K24" s="2">
        <v>-0.7</v>
      </c>
      <c r="L24" s="3"/>
      <c r="M24" s="7">
        <f t="shared" si="1"/>
        <v>-0.6399999999999999</v>
      </c>
      <c r="N24" s="7">
        <f t="shared" si="2"/>
        <v>4.1900000000000004</v>
      </c>
    </row>
    <row r="25" spans="1:14" x14ac:dyDescent="0.2">
      <c r="A25" s="4" t="s">
        <v>31</v>
      </c>
      <c r="B25" s="6" t="str">
        <f t="shared" si="0"/>
        <v>Aug 11</v>
      </c>
      <c r="C25" s="2">
        <v>1.84</v>
      </c>
      <c r="D25" s="2">
        <v>2.17</v>
      </c>
      <c r="E25" s="2">
        <v>1.81</v>
      </c>
      <c r="F25" s="2">
        <v>0</v>
      </c>
      <c r="G25" s="2">
        <v>0.31</v>
      </c>
      <c r="H25" s="2">
        <v>0.21</v>
      </c>
      <c r="I25" s="2">
        <v>-0.51</v>
      </c>
      <c r="J25" s="2">
        <v>-1.34</v>
      </c>
      <c r="K25" s="2">
        <v>-0.35</v>
      </c>
      <c r="L25" s="3"/>
      <c r="M25" s="7">
        <f t="shared" si="1"/>
        <v>-0.13999999999999999</v>
      </c>
      <c r="N25" s="7">
        <f t="shared" si="2"/>
        <v>4.1400000000000006</v>
      </c>
    </row>
    <row r="26" spans="1:14" x14ac:dyDescent="0.2">
      <c r="A26" s="4" t="s">
        <v>32</v>
      </c>
      <c r="B26" s="6" t="str">
        <f t="shared" si="0"/>
        <v>Sep 11</v>
      </c>
      <c r="C26" s="2">
        <v>2.27</v>
      </c>
      <c r="D26" s="2">
        <v>1.71</v>
      </c>
      <c r="E26" s="2">
        <v>1.58</v>
      </c>
      <c r="F26" s="2">
        <v>0</v>
      </c>
      <c r="G26" s="2">
        <v>0.39</v>
      </c>
      <c r="H26" s="2">
        <v>0.06</v>
      </c>
      <c r="I26" s="2">
        <v>-0.47</v>
      </c>
      <c r="J26" s="2">
        <v>-0.67</v>
      </c>
      <c r="K26" s="2">
        <v>-0.43</v>
      </c>
      <c r="L26" s="3"/>
      <c r="M26" s="7">
        <f t="shared" si="1"/>
        <v>-0.37</v>
      </c>
      <c r="N26" s="7">
        <f t="shared" si="2"/>
        <v>4.4400000000000004</v>
      </c>
    </row>
    <row r="27" spans="1:14" x14ac:dyDescent="0.2">
      <c r="A27" s="4" t="s">
        <v>33</v>
      </c>
      <c r="B27" s="6" t="str">
        <f t="shared" si="0"/>
        <v>Oct 11</v>
      </c>
      <c r="C27" s="2">
        <v>3</v>
      </c>
      <c r="D27" s="2">
        <v>2.34</v>
      </c>
      <c r="E27" s="2">
        <v>1.73</v>
      </c>
      <c r="F27" s="2">
        <v>0</v>
      </c>
      <c r="G27" s="2">
        <v>0.37</v>
      </c>
      <c r="H27" s="2">
        <v>0.14000000000000001</v>
      </c>
      <c r="I27" s="2">
        <v>-0.49</v>
      </c>
      <c r="J27" s="2">
        <v>-1.39</v>
      </c>
      <c r="K27" s="2">
        <v>-0.25</v>
      </c>
      <c r="L27" s="3"/>
      <c r="M27" s="7">
        <f t="shared" si="1"/>
        <v>-0.10999999999999999</v>
      </c>
      <c r="N27" s="7">
        <f t="shared" si="2"/>
        <v>5.45</v>
      </c>
    </row>
    <row r="28" spans="1:14" x14ac:dyDescent="0.2">
      <c r="A28" s="4" t="s">
        <v>34</v>
      </c>
      <c r="B28" s="6" t="str">
        <f t="shared" si="0"/>
        <v>Nov 11</v>
      </c>
      <c r="C28" s="2">
        <v>3.27</v>
      </c>
      <c r="D28" s="2">
        <v>3.07</v>
      </c>
      <c r="E28" s="2">
        <v>1.1399999999999999</v>
      </c>
      <c r="F28" s="2">
        <v>0</v>
      </c>
      <c r="G28" s="2">
        <v>0.52</v>
      </c>
      <c r="H28" s="2">
        <v>0.19</v>
      </c>
      <c r="I28" s="2">
        <v>-0.48</v>
      </c>
      <c r="J28" s="2">
        <v>-1.05</v>
      </c>
      <c r="K28" s="2">
        <v>-0.23</v>
      </c>
      <c r="L28" s="3"/>
      <c r="M28" s="7">
        <f t="shared" si="1"/>
        <v>-4.0000000000000008E-2</v>
      </c>
      <c r="N28" s="7">
        <f t="shared" si="2"/>
        <v>6.4299999999999988</v>
      </c>
    </row>
    <row r="29" spans="1:14" x14ac:dyDescent="0.2">
      <c r="A29" s="4" t="s">
        <v>35</v>
      </c>
      <c r="B29" s="6" t="str">
        <f t="shared" si="0"/>
        <v>Dec 11</v>
      </c>
      <c r="C29" s="2">
        <v>3.22</v>
      </c>
      <c r="D29" s="2">
        <v>3.25</v>
      </c>
      <c r="E29" s="2">
        <v>1.52</v>
      </c>
      <c r="F29" s="2">
        <v>0.01</v>
      </c>
      <c r="G29" s="2">
        <v>0.79</v>
      </c>
      <c r="H29" s="2">
        <v>0.59</v>
      </c>
      <c r="I29" s="2">
        <v>-0.56999999999999995</v>
      </c>
      <c r="J29" s="2">
        <v>-0.38</v>
      </c>
      <c r="K29" s="2">
        <v>-0.32</v>
      </c>
      <c r="L29" s="3"/>
      <c r="M29" s="7">
        <f t="shared" si="1"/>
        <v>0.26999999999999996</v>
      </c>
      <c r="N29" s="7">
        <f t="shared" si="2"/>
        <v>8.1099999999999977</v>
      </c>
    </row>
    <row r="30" spans="1:14" x14ac:dyDescent="0.2">
      <c r="A30" s="4" t="s">
        <v>36</v>
      </c>
      <c r="B30" s="6" t="str">
        <f t="shared" si="0"/>
        <v>Jan 12</v>
      </c>
      <c r="C30" s="2">
        <v>3.02</v>
      </c>
      <c r="D30" s="2">
        <v>3.64</v>
      </c>
      <c r="E30" s="2">
        <v>1.1000000000000001</v>
      </c>
      <c r="F30" s="2">
        <v>0.02</v>
      </c>
      <c r="G30" s="2">
        <v>0.86</v>
      </c>
      <c r="H30" s="2">
        <v>0.86</v>
      </c>
      <c r="I30" s="2">
        <v>-0.56000000000000005</v>
      </c>
      <c r="J30" s="2">
        <v>-0.18</v>
      </c>
      <c r="K30" s="2">
        <v>-0.3</v>
      </c>
      <c r="L30" s="3"/>
      <c r="M30" s="7">
        <f t="shared" si="1"/>
        <v>0.56000000000000005</v>
      </c>
      <c r="N30" s="7">
        <f t="shared" si="2"/>
        <v>8.4599999999999973</v>
      </c>
    </row>
    <row r="31" spans="1:14" x14ac:dyDescent="0.2">
      <c r="A31" s="4" t="s">
        <v>37</v>
      </c>
      <c r="B31" s="6" t="str">
        <f t="shared" si="0"/>
        <v>Feb 12</v>
      </c>
      <c r="C31" s="2">
        <v>2.81</v>
      </c>
      <c r="D31" s="2">
        <v>3.42</v>
      </c>
      <c r="E31" s="2">
        <v>1.1200000000000001</v>
      </c>
      <c r="F31" s="2">
        <v>0.01</v>
      </c>
      <c r="G31" s="2">
        <v>0.84</v>
      </c>
      <c r="H31" s="2">
        <v>1.36</v>
      </c>
      <c r="I31" s="2">
        <v>-0.48</v>
      </c>
      <c r="J31" s="2">
        <v>-0.31</v>
      </c>
      <c r="K31" s="2">
        <v>-0.33</v>
      </c>
      <c r="L31" s="3"/>
      <c r="M31" s="7">
        <f t="shared" si="1"/>
        <v>1.03</v>
      </c>
      <c r="N31" s="7">
        <f t="shared" si="2"/>
        <v>8.44</v>
      </c>
    </row>
    <row r="32" spans="1:14" x14ac:dyDescent="0.2">
      <c r="A32" s="4" t="s">
        <v>38</v>
      </c>
      <c r="B32" s="6" t="str">
        <f t="shared" si="0"/>
        <v>Mar 12</v>
      </c>
      <c r="C32" s="2">
        <v>3.16</v>
      </c>
      <c r="D32" s="2">
        <v>2.98</v>
      </c>
      <c r="E32" s="2">
        <v>1.0900000000000001</v>
      </c>
      <c r="F32" s="2">
        <v>0</v>
      </c>
      <c r="G32" s="2">
        <v>0.79</v>
      </c>
      <c r="H32" s="2">
        <v>0.13</v>
      </c>
      <c r="I32" s="2">
        <v>-0.5</v>
      </c>
      <c r="J32" s="2">
        <v>-0.43</v>
      </c>
      <c r="K32" s="2">
        <v>-0.95</v>
      </c>
      <c r="L32" s="3"/>
      <c r="M32" s="7">
        <f t="shared" si="1"/>
        <v>-0.82</v>
      </c>
      <c r="N32" s="7">
        <f t="shared" si="2"/>
        <v>6.2700000000000005</v>
      </c>
    </row>
    <row r="33" spans="1:14" x14ac:dyDescent="0.2">
      <c r="A33" s="4" t="s">
        <v>39</v>
      </c>
      <c r="B33" s="6" t="str">
        <f t="shared" si="0"/>
        <v>Apr 12</v>
      </c>
      <c r="C33" s="2">
        <v>2.56</v>
      </c>
      <c r="D33" s="2">
        <v>2.16</v>
      </c>
      <c r="E33" s="2">
        <v>1.68</v>
      </c>
      <c r="F33" s="2">
        <v>0</v>
      </c>
      <c r="G33" s="2">
        <v>0.65</v>
      </c>
      <c r="H33" s="2">
        <v>0.45</v>
      </c>
      <c r="I33" s="2">
        <v>-0.47</v>
      </c>
      <c r="J33" s="2">
        <v>-0.59</v>
      </c>
      <c r="K33" s="2">
        <v>-0.31</v>
      </c>
      <c r="L33" s="3"/>
      <c r="M33" s="7">
        <f t="shared" si="1"/>
        <v>0.14000000000000001</v>
      </c>
      <c r="N33" s="7">
        <f t="shared" si="2"/>
        <v>6.1300000000000017</v>
      </c>
    </row>
    <row r="34" spans="1:14" x14ac:dyDescent="0.2">
      <c r="A34" s="4" t="s">
        <v>40</v>
      </c>
      <c r="B34" s="6" t="str">
        <f t="shared" si="0"/>
        <v>May 12</v>
      </c>
      <c r="C34" s="2">
        <v>2.38</v>
      </c>
      <c r="D34" s="2">
        <v>2.2799999999999998</v>
      </c>
      <c r="E34" s="2">
        <v>1.34</v>
      </c>
      <c r="F34" s="2">
        <v>0.01</v>
      </c>
      <c r="G34" s="2">
        <v>0.48</v>
      </c>
      <c r="H34" s="2">
        <v>0.24</v>
      </c>
      <c r="I34" s="2">
        <v>-0.49</v>
      </c>
      <c r="J34" s="2">
        <v>-0.53</v>
      </c>
      <c r="K34" s="2">
        <v>-0.72</v>
      </c>
      <c r="L34" s="3"/>
      <c r="M34" s="7">
        <f t="shared" si="1"/>
        <v>-0.48</v>
      </c>
      <c r="N34" s="7">
        <f t="shared" si="2"/>
        <v>4.99</v>
      </c>
    </row>
    <row r="35" spans="1:14" x14ac:dyDescent="0.2">
      <c r="A35" s="4" t="s">
        <v>41</v>
      </c>
      <c r="B35" s="6" t="str">
        <f t="shared" si="0"/>
        <v>Jun 12</v>
      </c>
      <c r="C35" s="2">
        <v>2.29</v>
      </c>
      <c r="D35" s="2">
        <v>1.89</v>
      </c>
      <c r="E35" s="2">
        <v>1.02</v>
      </c>
      <c r="F35" s="2">
        <v>0</v>
      </c>
      <c r="G35" s="2">
        <v>0.28000000000000003</v>
      </c>
      <c r="H35" s="2">
        <v>0.11</v>
      </c>
      <c r="I35" s="2">
        <v>-0.45</v>
      </c>
      <c r="J35" s="2">
        <v>-0.35</v>
      </c>
      <c r="K35" s="2">
        <v>-0.86</v>
      </c>
      <c r="L35" s="3"/>
      <c r="M35" s="7">
        <f t="shared" si="1"/>
        <v>-0.75</v>
      </c>
      <c r="N35" s="7">
        <f t="shared" si="2"/>
        <v>3.93</v>
      </c>
    </row>
    <row r="36" spans="1:14" x14ac:dyDescent="0.2">
      <c r="A36" s="4" t="s">
        <v>42</v>
      </c>
      <c r="B36" s="6" t="str">
        <f t="shared" si="0"/>
        <v>Jul 12</v>
      </c>
      <c r="C36" s="2">
        <v>2.1</v>
      </c>
      <c r="D36" s="2">
        <v>2.41</v>
      </c>
      <c r="E36" s="2">
        <v>0.65</v>
      </c>
      <c r="F36" s="2">
        <v>0</v>
      </c>
      <c r="G36" s="2">
        <v>0.32</v>
      </c>
      <c r="H36" s="2">
        <v>0.12</v>
      </c>
      <c r="I36" s="2">
        <v>-0.43</v>
      </c>
      <c r="J36" s="2">
        <v>-0.96</v>
      </c>
      <c r="K36" s="2">
        <v>-0.72</v>
      </c>
      <c r="L36" s="3"/>
      <c r="M36" s="7">
        <f t="shared" si="1"/>
        <v>-0.6</v>
      </c>
      <c r="N36" s="7">
        <f t="shared" si="2"/>
        <v>3.4900000000000011</v>
      </c>
    </row>
    <row r="37" spans="1:14" x14ac:dyDescent="0.2">
      <c r="A37" s="4" t="s">
        <v>43</v>
      </c>
      <c r="B37" s="6" t="str">
        <f t="shared" si="0"/>
        <v>Aug 12</v>
      </c>
      <c r="C37" s="2">
        <v>2.0299999999999998</v>
      </c>
      <c r="D37" s="2">
        <v>1.34</v>
      </c>
      <c r="E37" s="2">
        <v>1.63</v>
      </c>
      <c r="F37" s="2">
        <v>0</v>
      </c>
      <c r="G37" s="2">
        <v>0.19</v>
      </c>
      <c r="H37" s="2">
        <v>0.1</v>
      </c>
      <c r="I37" s="2">
        <v>-0.46</v>
      </c>
      <c r="J37" s="2">
        <v>-1.0900000000000001</v>
      </c>
      <c r="K37" s="2">
        <v>-0.61</v>
      </c>
      <c r="L37" s="3"/>
      <c r="M37" s="7">
        <f t="shared" si="1"/>
        <v>-0.51</v>
      </c>
      <c r="N37" s="7">
        <f t="shared" si="2"/>
        <v>3.1300000000000003</v>
      </c>
    </row>
    <row r="38" spans="1:14" x14ac:dyDescent="0.2">
      <c r="A38" s="4" t="s">
        <v>44</v>
      </c>
      <c r="B38" s="6" t="str">
        <f t="shared" si="0"/>
        <v>Sep 12</v>
      </c>
      <c r="C38" s="2">
        <v>2.02</v>
      </c>
      <c r="D38" s="2">
        <v>1.32</v>
      </c>
      <c r="E38" s="2">
        <v>0.61</v>
      </c>
      <c r="F38" s="2">
        <v>0.01</v>
      </c>
      <c r="G38" s="2">
        <v>0.17</v>
      </c>
      <c r="H38" s="2">
        <v>0.33</v>
      </c>
      <c r="I38" s="2">
        <v>-0.44</v>
      </c>
      <c r="J38" s="2">
        <v>-0.31</v>
      </c>
      <c r="K38" s="2">
        <v>-0.16</v>
      </c>
      <c r="L38" s="3"/>
      <c r="M38" s="7">
        <f t="shared" si="1"/>
        <v>0.17</v>
      </c>
      <c r="N38" s="7">
        <f t="shared" si="2"/>
        <v>3.5499999999999994</v>
      </c>
    </row>
    <row r="39" spans="1:14" x14ac:dyDescent="0.2">
      <c r="A39" s="4" t="s">
        <v>45</v>
      </c>
      <c r="B39" s="6" t="str">
        <f t="shared" si="0"/>
        <v>Oct 12</v>
      </c>
      <c r="C39" s="2">
        <v>2.5</v>
      </c>
      <c r="D39" s="2">
        <v>2.88</v>
      </c>
      <c r="E39" s="2">
        <v>0.37</v>
      </c>
      <c r="F39" s="2">
        <v>0.31</v>
      </c>
      <c r="G39" s="2">
        <v>0.56000000000000005</v>
      </c>
      <c r="H39" s="2">
        <v>0.2</v>
      </c>
      <c r="I39" s="2">
        <v>-0.5</v>
      </c>
      <c r="J39" s="2">
        <v>-0.18</v>
      </c>
      <c r="K39" s="2">
        <v>-0.52</v>
      </c>
      <c r="L39" s="3"/>
      <c r="M39" s="7">
        <f t="shared" si="1"/>
        <v>-0.32</v>
      </c>
      <c r="N39" s="7">
        <f t="shared" si="2"/>
        <v>5.6199999999999992</v>
      </c>
    </row>
    <row r="40" spans="1:14" x14ac:dyDescent="0.2">
      <c r="A40" s="4" t="s">
        <v>46</v>
      </c>
      <c r="B40" s="6" t="str">
        <f t="shared" si="0"/>
        <v>Nov 12</v>
      </c>
      <c r="C40" s="2">
        <v>2.39</v>
      </c>
      <c r="D40" s="2">
        <v>3.26</v>
      </c>
      <c r="E40" s="2">
        <v>0.75</v>
      </c>
      <c r="F40" s="2">
        <v>0.54</v>
      </c>
      <c r="G40" s="2">
        <v>0.7</v>
      </c>
      <c r="H40" s="2">
        <v>0.35</v>
      </c>
      <c r="I40" s="2">
        <v>-0.51</v>
      </c>
      <c r="J40" s="2">
        <v>-7.0000000000000007E-2</v>
      </c>
      <c r="K40" s="2">
        <v>-0.25</v>
      </c>
      <c r="L40" s="3"/>
      <c r="M40" s="7">
        <f t="shared" si="1"/>
        <v>9.9999999999999978E-2</v>
      </c>
      <c r="N40" s="7">
        <f t="shared" si="2"/>
        <v>7.16</v>
      </c>
    </row>
    <row r="41" spans="1:14" x14ac:dyDescent="0.2">
      <c r="A41" s="4" t="s">
        <v>47</v>
      </c>
      <c r="B41" s="6" t="str">
        <f t="shared" si="0"/>
        <v>Dec 12</v>
      </c>
      <c r="C41" s="2">
        <v>2.35</v>
      </c>
      <c r="D41" s="2">
        <v>3.78</v>
      </c>
      <c r="E41" s="2">
        <v>1.1200000000000001</v>
      </c>
      <c r="F41" s="2">
        <v>0.42</v>
      </c>
      <c r="G41" s="2">
        <v>0.92</v>
      </c>
      <c r="H41" s="2">
        <v>0.81</v>
      </c>
      <c r="I41" s="2">
        <v>-0.53</v>
      </c>
      <c r="J41" s="2">
        <v>-0.13</v>
      </c>
      <c r="K41" s="2">
        <v>-0.45</v>
      </c>
      <c r="L41" s="3"/>
      <c r="M41" s="7">
        <f t="shared" si="1"/>
        <v>0.36000000000000004</v>
      </c>
      <c r="N41" s="7">
        <f t="shared" si="2"/>
        <v>8.2900000000000009</v>
      </c>
    </row>
    <row r="42" spans="1:14" x14ac:dyDescent="0.2">
      <c r="A42" s="4" t="s">
        <v>48</v>
      </c>
      <c r="B42" s="6" t="str">
        <f t="shared" si="0"/>
        <v>Jan 13</v>
      </c>
      <c r="C42" s="2">
        <v>2.6</v>
      </c>
      <c r="D42" s="2">
        <v>3.73</v>
      </c>
      <c r="E42" s="2">
        <v>0.57999999999999996</v>
      </c>
      <c r="F42" s="2">
        <v>0.42</v>
      </c>
      <c r="G42" s="2">
        <v>0.97</v>
      </c>
      <c r="H42" s="2">
        <v>1.51</v>
      </c>
      <c r="I42" s="2">
        <v>-0.53</v>
      </c>
      <c r="J42" s="2">
        <v>-0.17</v>
      </c>
      <c r="K42" s="2">
        <v>-0.3</v>
      </c>
      <c r="L42" s="3"/>
      <c r="M42" s="7">
        <f t="shared" si="1"/>
        <v>1.21</v>
      </c>
      <c r="N42" s="7">
        <f t="shared" si="2"/>
        <v>8.81</v>
      </c>
    </row>
    <row r="43" spans="1:14" x14ac:dyDescent="0.2">
      <c r="A43" s="4" t="s">
        <v>49</v>
      </c>
      <c r="B43" s="6" t="str">
        <f t="shared" si="0"/>
        <v>Feb 13</v>
      </c>
      <c r="C43" s="2">
        <v>2.2799999999999998</v>
      </c>
      <c r="D43" s="2">
        <v>3.39</v>
      </c>
      <c r="E43" s="2">
        <v>0.35</v>
      </c>
      <c r="F43" s="2">
        <v>0.51</v>
      </c>
      <c r="G43" s="2">
        <v>0.94</v>
      </c>
      <c r="H43" s="2">
        <v>1.81</v>
      </c>
      <c r="I43" s="2">
        <v>-0.49</v>
      </c>
      <c r="J43" s="2">
        <v>-0.06</v>
      </c>
      <c r="K43" s="2">
        <v>-0.26</v>
      </c>
      <c r="L43" s="3"/>
      <c r="M43" s="7">
        <f t="shared" si="1"/>
        <v>1.55</v>
      </c>
      <c r="N43" s="7">
        <f t="shared" si="2"/>
        <v>8.4699999999999989</v>
      </c>
    </row>
    <row r="44" spans="1:14" x14ac:dyDescent="0.2">
      <c r="A44" s="4" t="s">
        <v>50</v>
      </c>
      <c r="B44" s="6" t="str">
        <f t="shared" si="0"/>
        <v>Mar 13</v>
      </c>
      <c r="C44" s="2">
        <v>2.4700000000000002</v>
      </c>
      <c r="D44" s="2">
        <v>3.62</v>
      </c>
      <c r="E44" s="2">
        <v>0.3</v>
      </c>
      <c r="F44" s="2">
        <v>1.68</v>
      </c>
      <c r="G44" s="2">
        <v>0.95</v>
      </c>
      <c r="H44" s="2">
        <v>1.08</v>
      </c>
      <c r="I44" s="2">
        <v>-0.57999999999999996</v>
      </c>
      <c r="J44" s="2">
        <v>-0.02</v>
      </c>
      <c r="K44" s="2">
        <v>-0.49</v>
      </c>
      <c r="L44" s="3"/>
      <c r="M44" s="7">
        <f t="shared" si="1"/>
        <v>0.59000000000000008</v>
      </c>
      <c r="N44" s="7">
        <f t="shared" si="2"/>
        <v>9.01</v>
      </c>
    </row>
    <row r="45" spans="1:14" x14ac:dyDescent="0.2">
      <c r="A45" s="4" t="s">
        <v>51</v>
      </c>
      <c r="B45" s="6" t="str">
        <f t="shared" si="0"/>
        <v>Apr 13</v>
      </c>
      <c r="C45" s="2">
        <v>2.5</v>
      </c>
      <c r="D45" s="2">
        <v>3.23</v>
      </c>
      <c r="E45" s="2">
        <v>1.1200000000000001</v>
      </c>
      <c r="F45" s="2">
        <v>0.15</v>
      </c>
      <c r="G45" s="2">
        <v>0.65</v>
      </c>
      <c r="H45" s="2">
        <v>0.34</v>
      </c>
      <c r="I45" s="2">
        <v>-0.51</v>
      </c>
      <c r="J45" s="2">
        <v>-0.3</v>
      </c>
      <c r="K45" s="2">
        <v>-0.93</v>
      </c>
      <c r="L45" s="3"/>
      <c r="M45" s="7">
        <f t="shared" si="1"/>
        <v>-0.59000000000000008</v>
      </c>
      <c r="N45" s="7">
        <f t="shared" si="2"/>
        <v>6.2500000000000018</v>
      </c>
    </row>
    <row r="46" spans="1:14" x14ac:dyDescent="0.2">
      <c r="A46" s="4" t="s">
        <v>52</v>
      </c>
      <c r="B46" s="6" t="str">
        <f t="shared" si="0"/>
        <v>May 13</v>
      </c>
      <c r="C46" s="2">
        <v>2.6</v>
      </c>
      <c r="D46" s="2">
        <v>2</v>
      </c>
      <c r="E46" s="2">
        <v>1.34</v>
      </c>
      <c r="F46" s="2">
        <v>0</v>
      </c>
      <c r="G46" s="2">
        <v>0.49</v>
      </c>
      <c r="H46" s="2">
        <v>0.33</v>
      </c>
      <c r="I46" s="2">
        <v>-0.49</v>
      </c>
      <c r="J46" s="2">
        <v>-0.5</v>
      </c>
      <c r="K46" s="2">
        <v>-0.99</v>
      </c>
      <c r="L46" s="3"/>
      <c r="M46" s="7">
        <f t="shared" si="1"/>
        <v>-0.65999999999999992</v>
      </c>
      <c r="N46" s="7">
        <f t="shared" si="2"/>
        <v>4.7799999999999994</v>
      </c>
    </row>
    <row r="47" spans="1:14" x14ac:dyDescent="0.2">
      <c r="A47" s="4" t="s">
        <v>53</v>
      </c>
      <c r="B47" s="6" t="str">
        <f t="shared" si="0"/>
        <v>Jun 13</v>
      </c>
      <c r="C47" s="2">
        <v>2.27</v>
      </c>
      <c r="D47" s="2">
        <v>2.14</v>
      </c>
      <c r="E47" s="2">
        <v>1.44</v>
      </c>
      <c r="F47" s="2">
        <v>0</v>
      </c>
      <c r="G47" s="2">
        <v>0.27</v>
      </c>
      <c r="H47" s="2">
        <v>0.14000000000000001</v>
      </c>
      <c r="I47" s="2">
        <v>-0.44</v>
      </c>
      <c r="J47" s="2">
        <v>-0.62</v>
      </c>
      <c r="K47" s="2">
        <v>-1.34</v>
      </c>
      <c r="L47" s="3"/>
      <c r="M47" s="7">
        <f t="shared" si="1"/>
        <v>-1.2000000000000002</v>
      </c>
      <c r="N47" s="7">
        <f t="shared" si="2"/>
        <v>3.8599999999999985</v>
      </c>
    </row>
    <row r="48" spans="1:14" x14ac:dyDescent="0.2">
      <c r="A48" s="4" t="s">
        <v>54</v>
      </c>
      <c r="B48" s="6" t="str">
        <f t="shared" si="0"/>
        <v>Jul 13</v>
      </c>
      <c r="C48" s="2">
        <v>1.87</v>
      </c>
      <c r="D48" s="2">
        <v>1.9</v>
      </c>
      <c r="E48" s="2">
        <v>0.7</v>
      </c>
      <c r="F48" s="2">
        <v>0</v>
      </c>
      <c r="G48" s="2">
        <v>0.22</v>
      </c>
      <c r="H48" s="2">
        <v>0.25</v>
      </c>
      <c r="I48" s="2">
        <v>-0.42</v>
      </c>
      <c r="J48" s="2">
        <v>-0.6</v>
      </c>
      <c r="K48" s="2">
        <v>-0.89</v>
      </c>
      <c r="L48" s="3"/>
      <c r="M48" s="7">
        <f t="shared" si="1"/>
        <v>-0.64</v>
      </c>
      <c r="N48" s="7">
        <f t="shared" si="2"/>
        <v>3.0299999999999994</v>
      </c>
    </row>
    <row r="49" spans="1:14" x14ac:dyDescent="0.2">
      <c r="A49" s="4" t="s">
        <v>55</v>
      </c>
      <c r="B49" s="6" t="str">
        <f t="shared" si="0"/>
        <v>Aug 13</v>
      </c>
      <c r="C49" s="2">
        <v>1.65</v>
      </c>
      <c r="D49" s="2">
        <v>1.63</v>
      </c>
      <c r="E49" s="2">
        <v>0.5</v>
      </c>
      <c r="F49" s="2">
        <v>0.02</v>
      </c>
      <c r="G49" s="2">
        <v>0.27</v>
      </c>
      <c r="H49" s="2">
        <v>0.21</v>
      </c>
      <c r="I49" s="2">
        <v>-0.44</v>
      </c>
      <c r="J49" s="2">
        <v>-0.19</v>
      </c>
      <c r="K49" s="2">
        <v>-0.83</v>
      </c>
      <c r="L49" s="3"/>
      <c r="M49" s="7">
        <f t="shared" si="1"/>
        <v>-0.62</v>
      </c>
      <c r="N49" s="7">
        <f t="shared" si="2"/>
        <v>2.8200000000000003</v>
      </c>
    </row>
    <row r="50" spans="1:14" x14ac:dyDescent="0.2">
      <c r="A50" s="4" t="s">
        <v>56</v>
      </c>
      <c r="B50" s="6" t="str">
        <f t="shared" si="0"/>
        <v>Sep 13</v>
      </c>
      <c r="C50" s="2">
        <v>1.88</v>
      </c>
      <c r="D50" s="2">
        <v>1.9</v>
      </c>
      <c r="E50" s="2">
        <v>0.36</v>
      </c>
      <c r="F50" s="2">
        <v>0</v>
      </c>
      <c r="G50" s="2">
        <v>0.24</v>
      </c>
      <c r="H50" s="2">
        <v>0.26</v>
      </c>
      <c r="I50" s="2">
        <v>-0.42</v>
      </c>
      <c r="J50" s="2">
        <v>-0.24</v>
      </c>
      <c r="K50" s="2">
        <v>-0.36</v>
      </c>
      <c r="L50" s="3"/>
      <c r="M50" s="7">
        <f t="shared" si="1"/>
        <v>-9.9999999999999978E-2</v>
      </c>
      <c r="N50" s="7">
        <f t="shared" si="2"/>
        <v>3.6199999999999997</v>
      </c>
    </row>
    <row r="51" spans="1:14" x14ac:dyDescent="0.2">
      <c r="A51" s="4" t="s">
        <v>57</v>
      </c>
      <c r="B51" s="6" t="str">
        <f t="shared" si="0"/>
        <v>Oct 13</v>
      </c>
      <c r="C51" s="2">
        <v>2.2000000000000002</v>
      </c>
      <c r="D51" s="2">
        <v>2.46</v>
      </c>
      <c r="E51" s="2">
        <v>0.6</v>
      </c>
      <c r="F51" s="2">
        <v>0.01</v>
      </c>
      <c r="G51" s="2">
        <v>0.38</v>
      </c>
      <c r="H51" s="2">
        <v>0.19</v>
      </c>
      <c r="I51" s="2">
        <v>-0.46</v>
      </c>
      <c r="J51" s="2">
        <v>-0.18</v>
      </c>
      <c r="K51" s="2">
        <v>-0.6</v>
      </c>
      <c r="L51" s="3"/>
      <c r="M51" s="7">
        <f t="shared" si="1"/>
        <v>-0.41</v>
      </c>
      <c r="N51" s="7">
        <f t="shared" si="2"/>
        <v>4.6000000000000005</v>
      </c>
    </row>
    <row r="52" spans="1:14" x14ac:dyDescent="0.2">
      <c r="A52" s="4" t="s">
        <v>58</v>
      </c>
      <c r="B52" s="6" t="str">
        <f t="shared" si="0"/>
        <v>Nov 13</v>
      </c>
      <c r="C52" s="2">
        <v>2.29</v>
      </c>
      <c r="D52" s="2">
        <v>3.2</v>
      </c>
      <c r="E52" s="2">
        <v>0.97</v>
      </c>
      <c r="F52" s="2">
        <v>0.26</v>
      </c>
      <c r="G52" s="2">
        <v>0.91</v>
      </c>
      <c r="H52" s="2">
        <v>0.33</v>
      </c>
      <c r="I52" s="2">
        <v>-0.52</v>
      </c>
      <c r="J52" s="2">
        <v>-0.02</v>
      </c>
      <c r="K52" s="2">
        <v>-0.22</v>
      </c>
      <c r="L52" s="3"/>
      <c r="M52" s="7">
        <f t="shared" si="1"/>
        <v>0.11000000000000001</v>
      </c>
      <c r="N52" s="7">
        <f t="shared" si="2"/>
        <v>7.2</v>
      </c>
    </row>
    <row r="53" spans="1:14" x14ac:dyDescent="0.2">
      <c r="A53" s="4" t="s">
        <v>59</v>
      </c>
      <c r="B53" s="6" t="str">
        <f t="shared" si="0"/>
        <v>Dec 13</v>
      </c>
      <c r="C53" s="2">
        <v>2.63</v>
      </c>
      <c r="D53" s="2">
        <v>3.57</v>
      </c>
      <c r="E53" s="2">
        <v>0.27</v>
      </c>
      <c r="F53" s="2">
        <v>0.25</v>
      </c>
      <c r="G53" s="2">
        <v>0.97</v>
      </c>
      <c r="H53" s="2">
        <v>0.61</v>
      </c>
      <c r="I53" s="2">
        <v>-0.47</v>
      </c>
      <c r="J53" s="2">
        <v>-0.01</v>
      </c>
      <c r="K53" s="2">
        <v>-0.28999999999999998</v>
      </c>
      <c r="L53" s="3"/>
      <c r="M53" s="7">
        <f t="shared" si="1"/>
        <v>0.32</v>
      </c>
      <c r="N53" s="7">
        <f t="shared" si="2"/>
        <v>7.5299999999999994</v>
      </c>
    </row>
    <row r="54" spans="1:14" x14ac:dyDescent="0.2">
      <c r="A54" s="4" t="s">
        <v>60</v>
      </c>
      <c r="B54" s="6" t="str">
        <f t="shared" si="0"/>
        <v>Jan 14</v>
      </c>
      <c r="C54" s="2">
        <v>2.7</v>
      </c>
      <c r="D54" s="2">
        <v>3.53</v>
      </c>
      <c r="E54" s="2">
        <v>0.24</v>
      </c>
      <c r="F54" s="2">
        <v>0.19</v>
      </c>
      <c r="G54" s="2">
        <v>1.1000000000000001</v>
      </c>
      <c r="H54" s="2">
        <v>0.9</v>
      </c>
      <c r="I54" s="2">
        <v>-0.52</v>
      </c>
      <c r="J54" s="2">
        <v>-0.02</v>
      </c>
      <c r="K54" s="2">
        <v>-0.15</v>
      </c>
      <c r="L54" s="3"/>
      <c r="M54" s="7">
        <f t="shared" si="1"/>
        <v>0.75</v>
      </c>
      <c r="N54" s="7">
        <f t="shared" si="2"/>
        <v>7.9700000000000024</v>
      </c>
    </row>
    <row r="55" spans="1:14" x14ac:dyDescent="0.2">
      <c r="A55" s="4" t="s">
        <v>61</v>
      </c>
      <c r="B55" s="6" t="str">
        <f t="shared" si="0"/>
        <v>Feb 14</v>
      </c>
      <c r="C55" s="2">
        <v>2.48</v>
      </c>
      <c r="D55" s="2">
        <v>3.18</v>
      </c>
      <c r="E55" s="2">
        <v>0.27</v>
      </c>
      <c r="F55" s="2">
        <v>0.03</v>
      </c>
      <c r="G55" s="2">
        <v>0.9</v>
      </c>
      <c r="H55" s="2">
        <v>0.86</v>
      </c>
      <c r="I55" s="2">
        <v>-0.45</v>
      </c>
      <c r="J55" s="2">
        <v>-0.02</v>
      </c>
      <c r="K55" s="2">
        <v>-0.14000000000000001</v>
      </c>
      <c r="L55" s="3"/>
      <c r="M55" s="7">
        <f t="shared" si="1"/>
        <v>0.72</v>
      </c>
      <c r="N55" s="7">
        <f t="shared" si="2"/>
        <v>7.1100000000000012</v>
      </c>
    </row>
    <row r="56" spans="1:14" x14ac:dyDescent="0.2">
      <c r="A56" s="4" t="s">
        <v>62</v>
      </c>
      <c r="B56" s="6" t="str">
        <f t="shared" si="0"/>
        <v>Mar 14</v>
      </c>
      <c r="C56" s="2">
        <v>2.62</v>
      </c>
      <c r="D56" s="2">
        <v>2.82</v>
      </c>
      <c r="E56" s="2">
        <v>0.42</v>
      </c>
      <c r="F56" s="2">
        <v>7.0000000000000007E-2</v>
      </c>
      <c r="G56" s="2">
        <v>0.95</v>
      </c>
      <c r="H56" s="2">
        <v>0.54</v>
      </c>
      <c r="I56" s="2">
        <v>-0.49</v>
      </c>
      <c r="J56" s="2">
        <v>-0.05</v>
      </c>
      <c r="K56" s="2">
        <v>-0.48</v>
      </c>
      <c r="L56" s="3"/>
      <c r="M56" s="7">
        <f t="shared" si="1"/>
        <v>6.0000000000000053E-2</v>
      </c>
      <c r="N56" s="7">
        <f t="shared" si="2"/>
        <v>6.4</v>
      </c>
    </row>
    <row r="57" spans="1:14" x14ac:dyDescent="0.2">
      <c r="A57" s="4" t="s">
        <v>63</v>
      </c>
      <c r="B57" s="6" t="str">
        <f t="shared" si="0"/>
        <v>Apr 14</v>
      </c>
      <c r="C57" s="2">
        <v>2.5</v>
      </c>
      <c r="D57" s="2">
        <v>1.82</v>
      </c>
      <c r="E57" s="2">
        <v>1.06</v>
      </c>
      <c r="F57" s="2">
        <v>0</v>
      </c>
      <c r="G57" s="2">
        <v>0.63</v>
      </c>
      <c r="H57" s="2">
        <v>0.22</v>
      </c>
      <c r="I57" s="2">
        <v>-0.41</v>
      </c>
      <c r="J57" s="2">
        <v>-0.49</v>
      </c>
      <c r="K57" s="2">
        <v>-0.69</v>
      </c>
      <c r="L57" s="3"/>
      <c r="M57" s="7">
        <f t="shared" si="1"/>
        <v>-0.47</v>
      </c>
      <c r="N57" s="7">
        <f t="shared" si="2"/>
        <v>4.6400000000000006</v>
      </c>
    </row>
    <row r="58" spans="1:14" x14ac:dyDescent="0.2">
      <c r="A58" s="4" t="s">
        <v>64</v>
      </c>
      <c r="B58" s="6" t="str">
        <f t="shared" si="0"/>
        <v>May 14</v>
      </c>
      <c r="C58" s="2">
        <v>2.54</v>
      </c>
      <c r="D58" s="2">
        <v>1.63</v>
      </c>
      <c r="E58" s="2">
        <v>1.43</v>
      </c>
      <c r="F58" s="2">
        <v>0</v>
      </c>
      <c r="G58" s="2">
        <v>0.34</v>
      </c>
      <c r="H58" s="2">
        <v>0.28999999999999998</v>
      </c>
      <c r="I58" s="2">
        <v>-0.51</v>
      </c>
      <c r="J58" s="2">
        <v>-0.79</v>
      </c>
      <c r="K58" s="2">
        <v>-0.72</v>
      </c>
      <c r="L58" s="3"/>
      <c r="M58" s="7">
        <f t="shared" si="1"/>
        <v>-0.43</v>
      </c>
      <c r="N58" s="7">
        <f t="shared" si="2"/>
        <v>4.21</v>
      </c>
    </row>
    <row r="59" spans="1:14" x14ac:dyDescent="0.2">
      <c r="A59" s="4" t="s">
        <v>65</v>
      </c>
      <c r="B59" s="6" t="str">
        <f t="shared" si="0"/>
        <v>Jun 14</v>
      </c>
      <c r="C59" s="2">
        <v>2.44</v>
      </c>
      <c r="D59" s="2">
        <v>1.31</v>
      </c>
      <c r="E59" s="2">
        <v>1.24</v>
      </c>
      <c r="F59" s="2">
        <v>0</v>
      </c>
      <c r="G59" s="2">
        <v>0.37</v>
      </c>
      <c r="H59" s="2">
        <v>0.18</v>
      </c>
      <c r="I59" s="2">
        <v>-0.49</v>
      </c>
      <c r="J59" s="2">
        <v>-0.49</v>
      </c>
      <c r="K59" s="2">
        <v>-0.97</v>
      </c>
      <c r="L59" s="3"/>
      <c r="M59" s="7">
        <f t="shared" si="1"/>
        <v>-0.79</v>
      </c>
      <c r="N59" s="7">
        <f t="shared" si="2"/>
        <v>3.59</v>
      </c>
    </row>
    <row r="60" spans="1:14" x14ac:dyDescent="0.2">
      <c r="A60" s="4" t="s">
        <v>66</v>
      </c>
      <c r="B60" s="6" t="str">
        <f t="shared" si="0"/>
        <v>Jul 14</v>
      </c>
      <c r="C60" s="2">
        <v>2.33</v>
      </c>
      <c r="D60" s="2">
        <v>1.39</v>
      </c>
      <c r="E60" s="2">
        <v>1.35</v>
      </c>
      <c r="F60" s="2">
        <v>0</v>
      </c>
      <c r="G60" s="2">
        <v>0.22</v>
      </c>
      <c r="H60" s="2">
        <v>0.19</v>
      </c>
      <c r="I60" s="2">
        <v>-0.45</v>
      </c>
      <c r="J60" s="2">
        <v>-0.84</v>
      </c>
      <c r="K60" s="2">
        <v>-0.6</v>
      </c>
      <c r="L60" s="3"/>
      <c r="M60" s="7">
        <f t="shared" si="1"/>
        <v>-0.41</v>
      </c>
      <c r="N60" s="7">
        <f t="shared" si="2"/>
        <v>3.5900000000000003</v>
      </c>
    </row>
    <row r="61" spans="1:14" x14ac:dyDescent="0.2">
      <c r="A61" s="4" t="s">
        <v>67</v>
      </c>
      <c r="B61" s="6" t="str">
        <f t="shared" si="0"/>
        <v>Aug 14</v>
      </c>
      <c r="C61" s="2">
        <v>2.0299999999999998</v>
      </c>
      <c r="D61" s="2">
        <v>1.26</v>
      </c>
      <c r="E61" s="2">
        <v>1.28</v>
      </c>
      <c r="F61" s="2">
        <v>0</v>
      </c>
      <c r="G61" s="2">
        <v>0.19</v>
      </c>
      <c r="H61" s="2">
        <v>0.2</v>
      </c>
      <c r="I61" s="2">
        <v>-0.46</v>
      </c>
      <c r="J61" s="2">
        <v>-0.51</v>
      </c>
      <c r="K61" s="2">
        <v>-0.38</v>
      </c>
      <c r="L61" s="3"/>
      <c r="M61" s="7">
        <f t="shared" si="1"/>
        <v>-0.18</v>
      </c>
      <c r="N61" s="7">
        <f t="shared" si="2"/>
        <v>3.6100000000000012</v>
      </c>
    </row>
    <row r="62" spans="1:14" x14ac:dyDescent="0.2">
      <c r="A62" s="4" t="s">
        <v>68</v>
      </c>
      <c r="B62" s="6" t="str">
        <f t="shared" si="0"/>
        <v>Sep 14</v>
      </c>
      <c r="C62" s="2">
        <v>1.88</v>
      </c>
      <c r="D62" s="2">
        <v>1.69</v>
      </c>
      <c r="E62" s="2">
        <v>0.76</v>
      </c>
      <c r="F62" s="2">
        <v>0</v>
      </c>
      <c r="G62" s="2">
        <v>0.43</v>
      </c>
      <c r="H62" s="2">
        <v>0.19</v>
      </c>
      <c r="I62" s="2">
        <v>-0.47</v>
      </c>
      <c r="J62" s="2">
        <v>-0.65</v>
      </c>
      <c r="K62" s="2">
        <v>-0.24</v>
      </c>
      <c r="L62" s="3"/>
      <c r="M62" s="7">
        <f t="shared" si="1"/>
        <v>-4.9999999999999989E-2</v>
      </c>
      <c r="N62" s="7">
        <f t="shared" si="2"/>
        <v>3.5900000000000007</v>
      </c>
    </row>
    <row r="63" spans="1:14" x14ac:dyDescent="0.2">
      <c r="A63" s="4" t="s">
        <v>69</v>
      </c>
      <c r="B63" s="6" t="str">
        <f t="shared" si="0"/>
        <v>Oct 14</v>
      </c>
      <c r="C63" s="2">
        <v>2.3199999999999998</v>
      </c>
      <c r="D63" s="2">
        <v>2.91</v>
      </c>
      <c r="E63" s="2">
        <v>0.33</v>
      </c>
      <c r="F63" s="2">
        <v>0</v>
      </c>
      <c r="G63" s="2">
        <v>0.39</v>
      </c>
      <c r="H63" s="2">
        <v>0.31</v>
      </c>
      <c r="I63" s="2">
        <v>-0.45</v>
      </c>
      <c r="J63" s="2">
        <v>-0.5</v>
      </c>
      <c r="K63" s="2">
        <v>-0.46</v>
      </c>
      <c r="L63" s="3"/>
      <c r="M63" s="7">
        <f t="shared" si="1"/>
        <v>-0.15000000000000002</v>
      </c>
      <c r="N63" s="7">
        <f t="shared" si="2"/>
        <v>4.8499999999999996</v>
      </c>
    </row>
    <row r="64" spans="1:14" x14ac:dyDescent="0.2">
      <c r="A64" s="4" t="s">
        <v>70</v>
      </c>
      <c r="B64" s="6" t="str">
        <f t="shared" si="0"/>
        <v>Nov 14</v>
      </c>
      <c r="C64" s="2">
        <v>2.35</v>
      </c>
      <c r="D64" s="2">
        <v>3.06</v>
      </c>
      <c r="E64" s="2">
        <v>0.88</v>
      </c>
      <c r="F64" s="2">
        <v>0.03</v>
      </c>
      <c r="G64" s="2">
        <v>0.46</v>
      </c>
      <c r="H64" s="2">
        <v>0.42</v>
      </c>
      <c r="I64" s="2">
        <v>-0.48</v>
      </c>
      <c r="J64" s="2">
        <v>-7.0000000000000007E-2</v>
      </c>
      <c r="K64" s="2">
        <v>-0.23</v>
      </c>
      <c r="L64" s="3"/>
      <c r="M64" s="7">
        <f t="shared" si="1"/>
        <v>0.18999999999999997</v>
      </c>
      <c r="N64" s="7">
        <f t="shared" si="2"/>
        <v>6.42</v>
      </c>
    </row>
    <row r="65" spans="1:18" x14ac:dyDescent="0.2">
      <c r="A65" s="4" t="s">
        <v>71</v>
      </c>
      <c r="B65" s="6" t="str">
        <f t="shared" si="0"/>
        <v>Dec 14</v>
      </c>
      <c r="C65" s="2">
        <v>2.46</v>
      </c>
      <c r="D65" s="2">
        <v>3.64</v>
      </c>
      <c r="E65" s="2">
        <v>0.91</v>
      </c>
      <c r="F65" s="2">
        <v>0.04</v>
      </c>
      <c r="G65" s="2">
        <v>0.74</v>
      </c>
      <c r="H65" s="2">
        <v>0.75</v>
      </c>
      <c r="I65" s="2">
        <v>-0.5</v>
      </c>
      <c r="J65" s="2">
        <v>-0.04</v>
      </c>
      <c r="K65" s="2">
        <v>-0.22</v>
      </c>
      <c r="L65" s="3"/>
      <c r="M65" s="7">
        <f t="shared" si="1"/>
        <v>0.53</v>
      </c>
      <c r="N65" s="7">
        <f t="shared" si="2"/>
        <v>7.7799999999999994</v>
      </c>
    </row>
    <row r="66" spans="1:18" x14ac:dyDescent="0.2">
      <c r="A66" s="4" t="s">
        <v>72</v>
      </c>
      <c r="B66" s="6" t="str">
        <f t="shared" si="0"/>
        <v>Jan 15</v>
      </c>
      <c r="C66" s="2">
        <v>2.4900000000000002</v>
      </c>
      <c r="D66" s="2">
        <v>3.31</v>
      </c>
      <c r="E66" s="2">
        <v>0.94</v>
      </c>
      <c r="F66" s="2">
        <v>7.0000000000000007E-2</v>
      </c>
      <c r="G66" s="2">
        <v>0.88</v>
      </c>
      <c r="H66" s="2">
        <v>1.48</v>
      </c>
      <c r="I66" s="2">
        <v>-0.53</v>
      </c>
      <c r="J66" s="2">
        <v>-0.17</v>
      </c>
      <c r="K66" s="2">
        <v>-0.12</v>
      </c>
      <c r="L66" s="3"/>
      <c r="M66" s="7">
        <f t="shared" si="1"/>
        <v>1.3599999999999999</v>
      </c>
      <c r="N66" s="7">
        <f t="shared" si="2"/>
        <v>8.3500000000000014</v>
      </c>
    </row>
    <row r="67" spans="1:18" x14ac:dyDescent="0.2">
      <c r="A67" s="4" t="s">
        <v>73</v>
      </c>
      <c r="B67" s="6" t="str">
        <f t="shared" si="0"/>
        <v>Feb 15</v>
      </c>
      <c r="C67" s="2">
        <v>2.15</v>
      </c>
      <c r="D67" s="2">
        <v>3.39</v>
      </c>
      <c r="E67" s="2">
        <v>0.76</v>
      </c>
      <c r="F67" s="2">
        <v>0.1</v>
      </c>
      <c r="G67" s="2">
        <v>0.66</v>
      </c>
      <c r="H67" s="2">
        <v>1.47</v>
      </c>
      <c r="I67" s="2">
        <v>-0.5</v>
      </c>
      <c r="J67" s="2">
        <v>-0.05</v>
      </c>
      <c r="K67" s="2">
        <v>-0.16</v>
      </c>
      <c r="L67" s="3"/>
      <c r="M67" s="7">
        <f t="shared" si="1"/>
        <v>1.31</v>
      </c>
      <c r="N67" s="7">
        <f t="shared" si="2"/>
        <v>7.8199999999999994</v>
      </c>
    </row>
    <row r="68" spans="1:18" x14ac:dyDescent="0.2">
      <c r="A68" s="4" t="s">
        <v>74</v>
      </c>
      <c r="B68" s="6" t="str">
        <f t="shared" ref="B68:B131" si="3">TEXT(A68,"mmm yy")</f>
        <v>Mar 15</v>
      </c>
      <c r="C68" s="2">
        <v>2.48</v>
      </c>
      <c r="D68" s="2">
        <v>3.31</v>
      </c>
      <c r="E68" s="2">
        <v>1.1299999999999999</v>
      </c>
      <c r="F68" s="2">
        <v>0.02</v>
      </c>
      <c r="G68" s="2">
        <v>0.56999999999999995</v>
      </c>
      <c r="H68" s="2">
        <v>0.63</v>
      </c>
      <c r="I68" s="2">
        <v>-0.48</v>
      </c>
      <c r="J68" s="2">
        <v>-0.34</v>
      </c>
      <c r="K68" s="2">
        <v>-0.16</v>
      </c>
      <c r="L68" s="3"/>
      <c r="M68" s="7">
        <f t="shared" ref="M68:M131" si="4">H68+K68</f>
        <v>0.47</v>
      </c>
      <c r="N68" s="7">
        <f t="shared" ref="N68:N131" si="5">SUM(C68:L68)</f>
        <v>7.16</v>
      </c>
    </row>
    <row r="69" spans="1:18" x14ac:dyDescent="0.2">
      <c r="A69" s="4" t="s">
        <v>75</v>
      </c>
      <c r="B69" s="6" t="str">
        <f t="shared" si="3"/>
        <v>Apr 15</v>
      </c>
      <c r="C69" s="2">
        <v>2.64</v>
      </c>
      <c r="D69" s="2">
        <v>2.2799999999999998</v>
      </c>
      <c r="E69" s="2">
        <v>0.81</v>
      </c>
      <c r="F69" s="2">
        <v>0</v>
      </c>
      <c r="G69" s="2">
        <v>0.05</v>
      </c>
      <c r="H69" s="2">
        <v>0.41</v>
      </c>
      <c r="I69" s="2">
        <v>-0.48</v>
      </c>
      <c r="J69" s="2">
        <v>-0.67</v>
      </c>
      <c r="K69" s="2">
        <v>-0.28999999999999998</v>
      </c>
      <c r="L69" s="3"/>
      <c r="M69" s="7">
        <f t="shared" si="4"/>
        <v>0.12</v>
      </c>
      <c r="N69" s="7">
        <f t="shared" si="5"/>
        <v>4.7500000000000009</v>
      </c>
    </row>
    <row r="70" spans="1:18" x14ac:dyDescent="0.2">
      <c r="A70" s="4" t="s">
        <v>76</v>
      </c>
      <c r="B70" s="6" t="str">
        <f t="shared" si="3"/>
        <v>May 15</v>
      </c>
      <c r="C70" s="2">
        <v>2.79</v>
      </c>
      <c r="D70" s="2">
        <v>1.94</v>
      </c>
      <c r="E70" s="2">
        <v>1.31</v>
      </c>
      <c r="F70" s="2">
        <v>0</v>
      </c>
      <c r="G70" s="2">
        <v>0.03</v>
      </c>
      <c r="H70" s="2">
        <v>0.11</v>
      </c>
      <c r="I70" s="2">
        <v>-0.46</v>
      </c>
      <c r="J70" s="2">
        <v>-0.83</v>
      </c>
      <c r="K70" s="2">
        <v>-0.61</v>
      </c>
      <c r="L70" s="3"/>
      <c r="M70" s="7">
        <f t="shared" si="4"/>
        <v>-0.5</v>
      </c>
      <c r="N70" s="7">
        <f t="shared" si="5"/>
        <v>4.2800000000000011</v>
      </c>
    </row>
    <row r="71" spans="1:18" x14ac:dyDescent="0.2">
      <c r="A71" s="4" t="s">
        <v>77</v>
      </c>
      <c r="B71" s="6" t="str">
        <f t="shared" si="3"/>
        <v>Jun 15</v>
      </c>
      <c r="C71" s="2">
        <v>2.4900000000000002</v>
      </c>
      <c r="D71" s="2">
        <v>1.67</v>
      </c>
      <c r="E71" s="2">
        <v>0.81</v>
      </c>
      <c r="F71" s="2">
        <v>0</v>
      </c>
      <c r="G71" s="2">
        <v>0.23</v>
      </c>
      <c r="H71" s="2">
        <v>0.11</v>
      </c>
      <c r="I71" s="2">
        <v>-0.46</v>
      </c>
      <c r="J71" s="2">
        <v>-0.4</v>
      </c>
      <c r="K71" s="2">
        <v>-0.99</v>
      </c>
      <c r="L71" s="3"/>
      <c r="M71" s="7">
        <f t="shared" si="4"/>
        <v>-0.88</v>
      </c>
      <c r="N71" s="7">
        <f t="shared" si="5"/>
        <v>3.4600000000000009</v>
      </c>
    </row>
    <row r="72" spans="1:18" x14ac:dyDescent="0.2">
      <c r="A72" s="4" t="s">
        <v>78</v>
      </c>
      <c r="B72" s="6" t="str">
        <f t="shared" si="3"/>
        <v>Jul 15</v>
      </c>
      <c r="C72" s="2">
        <v>2.1800000000000002</v>
      </c>
      <c r="D72" s="2">
        <v>2.14</v>
      </c>
      <c r="E72" s="2">
        <v>0.88</v>
      </c>
      <c r="F72" s="2">
        <v>0</v>
      </c>
      <c r="G72" s="2">
        <v>0.01</v>
      </c>
      <c r="H72" s="2">
        <v>0.16</v>
      </c>
      <c r="I72" s="2">
        <v>-0.46</v>
      </c>
      <c r="J72" s="2">
        <v>-0.87</v>
      </c>
      <c r="K72" s="2">
        <v>-0.82</v>
      </c>
      <c r="L72" s="3"/>
      <c r="M72" s="7">
        <f t="shared" si="4"/>
        <v>-0.65999999999999992</v>
      </c>
      <c r="N72" s="7">
        <f t="shared" si="5"/>
        <v>3.22</v>
      </c>
    </row>
    <row r="73" spans="1:18" x14ac:dyDescent="0.2">
      <c r="A73" s="4" t="s">
        <v>79</v>
      </c>
      <c r="B73" s="6" t="str">
        <f t="shared" si="3"/>
        <v>Aug 15</v>
      </c>
      <c r="C73" s="2">
        <v>2.2200000000000002</v>
      </c>
      <c r="D73" s="2">
        <v>2.2799999999999998</v>
      </c>
      <c r="E73" s="2">
        <v>1.25</v>
      </c>
      <c r="F73" s="2">
        <v>0</v>
      </c>
      <c r="G73" s="2">
        <v>0</v>
      </c>
      <c r="H73" s="2">
        <v>0.09</v>
      </c>
      <c r="I73" s="2">
        <v>-0.47</v>
      </c>
      <c r="J73" s="2">
        <v>-1.2</v>
      </c>
      <c r="K73" s="2">
        <v>-1.07</v>
      </c>
      <c r="L73" s="3"/>
      <c r="M73" s="7">
        <f t="shared" si="4"/>
        <v>-0.98000000000000009</v>
      </c>
      <c r="N73" s="7">
        <f t="shared" si="5"/>
        <v>3.0999999999999996</v>
      </c>
    </row>
    <row r="74" spans="1:18" x14ac:dyDescent="0.2">
      <c r="A74" s="4" t="s">
        <v>80</v>
      </c>
      <c r="B74" s="6" t="str">
        <f t="shared" si="3"/>
        <v>Sep 15</v>
      </c>
      <c r="C74" s="2">
        <v>2.2400000000000002</v>
      </c>
      <c r="D74" s="2">
        <v>2.27</v>
      </c>
      <c r="E74" s="2">
        <v>1.0900000000000001</v>
      </c>
      <c r="F74" s="2">
        <v>0</v>
      </c>
      <c r="G74" s="2">
        <v>0.01</v>
      </c>
      <c r="H74" s="2">
        <v>0.21</v>
      </c>
      <c r="I74" s="2">
        <v>-0.46</v>
      </c>
      <c r="J74" s="2">
        <v>-1.06</v>
      </c>
      <c r="K74" s="2">
        <v>-0.18</v>
      </c>
      <c r="L74" s="3"/>
      <c r="M74" s="7">
        <f t="shared" si="4"/>
        <v>0.03</v>
      </c>
      <c r="N74" s="7">
        <f t="shared" si="5"/>
        <v>4.1199999999999992</v>
      </c>
    </row>
    <row r="75" spans="1:18" x14ac:dyDescent="0.2">
      <c r="A75" s="4" t="s">
        <v>81</v>
      </c>
      <c r="B75" s="6" t="str">
        <f t="shared" si="3"/>
        <v>Oct 15</v>
      </c>
      <c r="C75" s="2">
        <v>2.5299999999999998</v>
      </c>
      <c r="D75" s="2">
        <v>3</v>
      </c>
      <c r="E75" s="2">
        <v>1.39</v>
      </c>
      <c r="F75" s="2">
        <v>0</v>
      </c>
      <c r="G75" s="2">
        <v>0.01</v>
      </c>
      <c r="H75" s="2">
        <v>0.18</v>
      </c>
      <c r="I75" s="2">
        <v>-0.52</v>
      </c>
      <c r="J75" s="2">
        <v>-0.86</v>
      </c>
      <c r="K75" s="2">
        <v>-0.56000000000000005</v>
      </c>
      <c r="L75" s="3"/>
      <c r="M75" s="7">
        <f t="shared" si="4"/>
        <v>-0.38000000000000006</v>
      </c>
      <c r="N75" s="7">
        <f t="shared" si="5"/>
        <v>5.1699999999999982</v>
      </c>
    </row>
    <row r="76" spans="1:18" x14ac:dyDescent="0.2">
      <c r="A76" s="4" t="s">
        <v>82</v>
      </c>
      <c r="B76" s="6" t="str">
        <f t="shared" si="3"/>
        <v>Nov 15</v>
      </c>
      <c r="C76" s="2">
        <v>2.65</v>
      </c>
      <c r="D76" s="2">
        <v>3.25</v>
      </c>
      <c r="E76" s="2">
        <v>1.28</v>
      </c>
      <c r="F76" s="2">
        <v>0</v>
      </c>
      <c r="G76" s="2">
        <v>0.3</v>
      </c>
      <c r="H76" s="2">
        <v>0.32</v>
      </c>
      <c r="I76" s="2">
        <v>-0.46</v>
      </c>
      <c r="J76" s="2">
        <v>-0.76</v>
      </c>
      <c r="K76" s="2">
        <v>-0.28999999999999998</v>
      </c>
      <c r="L76" s="3"/>
      <c r="M76" s="7">
        <f t="shared" si="4"/>
        <v>3.0000000000000027E-2</v>
      </c>
      <c r="N76" s="7">
        <f t="shared" si="5"/>
        <v>6.2900000000000009</v>
      </c>
    </row>
    <row r="77" spans="1:18" x14ac:dyDescent="0.2">
      <c r="A77" s="4" t="s">
        <v>83</v>
      </c>
      <c r="B77" s="6" t="str">
        <f t="shared" si="3"/>
        <v>Dec 15</v>
      </c>
      <c r="C77" s="2">
        <v>2.81</v>
      </c>
      <c r="D77" s="2">
        <v>3.26</v>
      </c>
      <c r="E77" s="2">
        <v>0.76</v>
      </c>
      <c r="F77" s="2">
        <v>0</v>
      </c>
      <c r="G77" s="2">
        <v>0.6</v>
      </c>
      <c r="H77" s="2">
        <v>0.27</v>
      </c>
      <c r="I77" s="2">
        <v>-0.46</v>
      </c>
      <c r="J77" s="2">
        <v>-0.52</v>
      </c>
      <c r="K77" s="2">
        <v>-0.27</v>
      </c>
      <c r="L77" s="3"/>
      <c r="M77" s="7">
        <f t="shared" si="4"/>
        <v>0</v>
      </c>
      <c r="N77" s="7">
        <f t="shared" si="5"/>
        <v>6.4499999999999993</v>
      </c>
    </row>
    <row r="78" spans="1:18" x14ac:dyDescent="0.2">
      <c r="A78" s="4" t="s">
        <v>84</v>
      </c>
      <c r="B78" s="6" t="str">
        <f t="shared" si="3"/>
        <v>Jan 16</v>
      </c>
      <c r="C78" s="2">
        <v>2.87</v>
      </c>
      <c r="D78" s="2">
        <v>3.4</v>
      </c>
      <c r="E78" s="2">
        <v>0.78</v>
      </c>
      <c r="F78" s="2">
        <v>0.02</v>
      </c>
      <c r="G78" s="2">
        <v>0.72</v>
      </c>
      <c r="H78" s="2">
        <v>1.48</v>
      </c>
      <c r="I78" s="2">
        <v>-0.39</v>
      </c>
      <c r="J78" s="2">
        <v>-0.23</v>
      </c>
      <c r="K78" s="2">
        <v>-0.12</v>
      </c>
      <c r="L78" s="3"/>
      <c r="M78" s="7">
        <f t="shared" si="4"/>
        <v>1.3599999999999999</v>
      </c>
      <c r="N78" s="7">
        <f t="shared" si="5"/>
        <v>8.5299999999999994</v>
      </c>
      <c r="R78" s="9" t="s">
        <v>161</v>
      </c>
    </row>
    <row r="79" spans="1:18" x14ac:dyDescent="0.2">
      <c r="A79" s="4" t="s">
        <v>85</v>
      </c>
      <c r="B79" s="6" t="str">
        <f t="shared" si="3"/>
        <v>Feb 16</v>
      </c>
      <c r="C79" s="2">
        <v>2.44</v>
      </c>
      <c r="D79" s="2">
        <v>3.2</v>
      </c>
      <c r="E79" s="2">
        <v>1.2</v>
      </c>
      <c r="F79" s="2">
        <v>0.03</v>
      </c>
      <c r="G79" s="2">
        <v>0.61</v>
      </c>
      <c r="H79" s="2">
        <v>1.19</v>
      </c>
      <c r="I79" s="2">
        <v>-0.41</v>
      </c>
      <c r="J79" s="2">
        <v>-0.13</v>
      </c>
      <c r="K79" s="2">
        <v>-0.15</v>
      </c>
      <c r="L79" s="3"/>
      <c r="M79" s="7">
        <f t="shared" si="4"/>
        <v>1.04</v>
      </c>
      <c r="N79" s="7">
        <f t="shared" si="5"/>
        <v>7.98</v>
      </c>
      <c r="R79" s="12" t="s">
        <v>159</v>
      </c>
    </row>
    <row r="80" spans="1:18" x14ac:dyDescent="0.2">
      <c r="A80" s="4" t="s">
        <v>86</v>
      </c>
      <c r="B80" s="6" t="str">
        <f t="shared" si="3"/>
        <v>Mar 16</v>
      </c>
      <c r="C80" s="2">
        <v>2.44</v>
      </c>
      <c r="D80" s="2">
        <v>3.88</v>
      </c>
      <c r="E80" s="2">
        <v>1.02</v>
      </c>
      <c r="F80" s="2">
        <v>0.04</v>
      </c>
      <c r="G80" s="2">
        <v>0.78</v>
      </c>
      <c r="H80" s="2">
        <v>0.69</v>
      </c>
      <c r="I80" s="2">
        <v>-0.39</v>
      </c>
      <c r="J80" s="2">
        <v>-0.19</v>
      </c>
      <c r="K80" s="2">
        <v>-0.2</v>
      </c>
      <c r="L80" s="3"/>
      <c r="M80" s="7">
        <f t="shared" si="4"/>
        <v>0.48999999999999994</v>
      </c>
      <c r="N80" s="7">
        <f t="shared" si="5"/>
        <v>8.07</v>
      </c>
      <c r="R80" s="9" t="s">
        <v>160</v>
      </c>
    </row>
    <row r="81" spans="1:14" x14ac:dyDescent="0.2">
      <c r="A81" s="4" t="s">
        <v>87</v>
      </c>
      <c r="B81" s="6" t="str">
        <f t="shared" si="3"/>
        <v>Apr 16</v>
      </c>
      <c r="C81" s="2">
        <v>2.4473479999999999</v>
      </c>
      <c r="D81" s="2">
        <v>3.1744381000000002</v>
      </c>
      <c r="E81" s="2">
        <v>1.0412086</v>
      </c>
      <c r="F81" s="2">
        <v>0</v>
      </c>
      <c r="G81" s="2">
        <v>0.42277900000000002</v>
      </c>
      <c r="H81" s="2">
        <v>0.47783959999999998</v>
      </c>
      <c r="I81" s="2">
        <v>-0.34574500000000002</v>
      </c>
      <c r="J81" s="2">
        <v>-0.4715491</v>
      </c>
      <c r="K81" s="2">
        <v>-0.1325653</v>
      </c>
      <c r="L81" s="3"/>
      <c r="M81" s="7">
        <f t="shared" si="4"/>
        <v>0.34527429999999998</v>
      </c>
      <c r="N81" s="7">
        <f t="shared" si="5"/>
        <v>6.6137539000000007</v>
      </c>
    </row>
    <row r="82" spans="1:14" x14ac:dyDescent="0.2">
      <c r="A82" s="4" t="s">
        <v>88</v>
      </c>
      <c r="B82" s="6" t="str">
        <f t="shared" si="3"/>
        <v>May 16</v>
      </c>
      <c r="C82" s="2">
        <v>2.3340054000000001</v>
      </c>
      <c r="D82" s="2">
        <v>2.6949597999999999</v>
      </c>
      <c r="E82" s="2">
        <v>1.2506043</v>
      </c>
      <c r="F82" s="2">
        <v>0</v>
      </c>
      <c r="G82" s="2">
        <v>2.2597099999999998E-2</v>
      </c>
      <c r="H82" s="2">
        <v>0.12582370000000001</v>
      </c>
      <c r="I82" s="2">
        <v>-0.28360800000000003</v>
      </c>
      <c r="J82" s="2">
        <v>-0.89575000000000005</v>
      </c>
      <c r="K82" s="2">
        <v>-0.58408979999999999</v>
      </c>
      <c r="L82" s="3"/>
      <c r="M82" s="7">
        <f t="shared" si="4"/>
        <v>-0.45826610000000001</v>
      </c>
      <c r="N82" s="7">
        <f t="shared" si="5"/>
        <v>4.6645424999999987</v>
      </c>
    </row>
    <row r="83" spans="1:14" x14ac:dyDescent="0.2">
      <c r="A83" s="4" t="s">
        <v>89</v>
      </c>
      <c r="B83" s="6" t="str">
        <f t="shared" si="3"/>
        <v>Jun 16</v>
      </c>
      <c r="C83" s="2">
        <v>1.9917932</v>
      </c>
      <c r="D83" s="2">
        <v>2.5660029</v>
      </c>
      <c r="E83" s="2">
        <v>0.39928550000000002</v>
      </c>
      <c r="F83" s="2">
        <v>3.2529099999999998E-2</v>
      </c>
      <c r="G83" s="2">
        <v>2.97462E-2</v>
      </c>
      <c r="H83" s="2">
        <v>0.14678769999999999</v>
      </c>
      <c r="I83" s="2">
        <v>-0.24071100000000001</v>
      </c>
      <c r="J83" s="2">
        <v>-3.7061999999999998E-2</v>
      </c>
      <c r="K83" s="2">
        <v>-0.84065959999999995</v>
      </c>
      <c r="L83" s="3"/>
      <c r="M83" s="7">
        <f t="shared" si="4"/>
        <v>-0.69387189999999999</v>
      </c>
      <c r="N83" s="7">
        <f t="shared" si="5"/>
        <v>4.0477120000000006</v>
      </c>
    </row>
    <row r="84" spans="1:14" x14ac:dyDescent="0.2">
      <c r="A84" s="4" t="s">
        <v>90</v>
      </c>
      <c r="B84" s="6" t="str">
        <f t="shared" si="3"/>
        <v>Jul 16</v>
      </c>
      <c r="C84" s="2">
        <v>2.3841220999999999</v>
      </c>
      <c r="D84" s="2">
        <v>2.3388618000000001</v>
      </c>
      <c r="E84" s="2">
        <v>0.93247639999999998</v>
      </c>
      <c r="F84" s="2">
        <v>0</v>
      </c>
      <c r="G84" s="2">
        <v>3.2000000000000003E-4</v>
      </c>
      <c r="H84" s="2">
        <v>0.1020127</v>
      </c>
      <c r="I84" s="2">
        <v>-0.16621469999999999</v>
      </c>
      <c r="J84" s="2">
        <v>-1.4142154</v>
      </c>
      <c r="K84" s="2">
        <v>-0.55677164999999995</v>
      </c>
      <c r="L84" s="3"/>
      <c r="M84" s="7">
        <f t="shared" si="4"/>
        <v>-0.45475894999999994</v>
      </c>
      <c r="N84" s="7">
        <f t="shared" si="5"/>
        <v>3.6205912500000004</v>
      </c>
    </row>
    <row r="85" spans="1:14" x14ac:dyDescent="0.2">
      <c r="A85" s="4" t="s">
        <v>91</v>
      </c>
      <c r="B85" s="6" t="str">
        <f t="shared" si="3"/>
        <v>Aug 16</v>
      </c>
      <c r="C85" s="2">
        <v>1.8048968000000001</v>
      </c>
      <c r="D85" s="2">
        <v>2.1604727000000001</v>
      </c>
      <c r="E85" s="2">
        <v>0.61499709999999996</v>
      </c>
      <c r="F85" s="2">
        <v>0</v>
      </c>
      <c r="G85" s="2">
        <v>1.1712500000000001E-2</v>
      </c>
      <c r="H85" s="2">
        <v>0.28610849999999999</v>
      </c>
      <c r="I85" s="2">
        <v>-0.22954289999999999</v>
      </c>
      <c r="J85" s="2">
        <v>-0.88434292000000003</v>
      </c>
      <c r="K85" s="2">
        <v>-0.27261829999999998</v>
      </c>
      <c r="L85" s="3"/>
      <c r="M85" s="7">
        <f t="shared" si="4"/>
        <v>1.3490200000000008E-2</v>
      </c>
      <c r="N85" s="7">
        <f t="shared" si="5"/>
        <v>3.4916834800000003</v>
      </c>
    </row>
    <row r="86" spans="1:14" x14ac:dyDescent="0.2">
      <c r="A86" s="4" t="s">
        <v>92</v>
      </c>
      <c r="B86" s="6" t="str">
        <f t="shared" si="3"/>
        <v>Sep 16</v>
      </c>
      <c r="C86" s="2">
        <v>1.9179978900000001</v>
      </c>
      <c r="D86" s="2">
        <v>2.4089930499999999</v>
      </c>
      <c r="E86" s="2">
        <v>1.1233272000000001</v>
      </c>
      <c r="F86" s="2">
        <v>0</v>
      </c>
      <c r="G86" s="2">
        <v>1.6601000000000001E-2</v>
      </c>
      <c r="H86" s="2">
        <v>0.17522803000000001</v>
      </c>
      <c r="I86" s="2">
        <v>-0.27262399999999998</v>
      </c>
      <c r="J86" s="2">
        <v>-1.5078849400000001</v>
      </c>
      <c r="K86" s="2">
        <v>-0.24833769999999999</v>
      </c>
      <c r="L86" s="3"/>
      <c r="M86" s="7">
        <f t="shared" si="4"/>
        <v>-7.3109669999999988E-2</v>
      </c>
      <c r="N86" s="7">
        <f t="shared" si="5"/>
        <v>3.6133005300000005</v>
      </c>
    </row>
    <row r="87" spans="1:14" x14ac:dyDescent="0.2">
      <c r="A87" s="4" t="s">
        <v>93</v>
      </c>
      <c r="B87" s="6" t="str">
        <f t="shared" si="3"/>
        <v>Oct 16</v>
      </c>
      <c r="C87" s="2">
        <v>2.4014010699999999</v>
      </c>
      <c r="D87" s="2">
        <v>3.8763796699999999</v>
      </c>
      <c r="E87" s="2">
        <v>0.18099879999999999</v>
      </c>
      <c r="F87" s="2">
        <v>2.8750000000000001E-5</v>
      </c>
      <c r="G87" s="2">
        <v>0.37467983999999999</v>
      </c>
      <c r="H87" s="2">
        <v>0.2142732</v>
      </c>
      <c r="I87" s="2">
        <v>-0.2423382</v>
      </c>
      <c r="J87" s="2">
        <v>-0.45201438999999999</v>
      </c>
      <c r="K87" s="2">
        <v>-0.27311390000000002</v>
      </c>
      <c r="L87" s="3"/>
      <c r="M87" s="7">
        <f t="shared" si="4"/>
        <v>-5.8840700000000024E-2</v>
      </c>
      <c r="N87" s="7">
        <f t="shared" si="5"/>
        <v>6.0802948400000005</v>
      </c>
    </row>
    <row r="88" spans="1:14" x14ac:dyDescent="0.2">
      <c r="A88" s="4" t="s">
        <v>94</v>
      </c>
      <c r="B88" s="6" t="str">
        <f t="shared" si="3"/>
        <v>Nov 16</v>
      </c>
      <c r="C88" s="2">
        <v>2.4419692</v>
      </c>
      <c r="D88" s="2">
        <v>4.3555072199999998</v>
      </c>
      <c r="E88" s="2">
        <v>0.28940199999999999</v>
      </c>
      <c r="F88" s="2">
        <v>0.57434680000000005</v>
      </c>
      <c r="G88" s="2">
        <v>0.94183729999999999</v>
      </c>
      <c r="H88" s="2">
        <v>0.33016020000000001</v>
      </c>
      <c r="I88" s="2">
        <v>-0.33970699999999998</v>
      </c>
      <c r="J88" s="2">
        <v>-6.4128199999999996E-2</v>
      </c>
      <c r="K88" s="2">
        <v>-0.16015070000000001</v>
      </c>
      <c r="L88" s="3"/>
      <c r="M88" s="7">
        <f t="shared" si="4"/>
        <v>0.17000950000000001</v>
      </c>
      <c r="N88" s="7">
        <f t="shared" si="5"/>
        <v>8.3692368199999976</v>
      </c>
    </row>
    <row r="89" spans="1:14" x14ac:dyDescent="0.2">
      <c r="A89" s="4" t="s">
        <v>95</v>
      </c>
      <c r="B89" s="6" t="str">
        <f t="shared" si="3"/>
        <v>Dec 16</v>
      </c>
      <c r="C89" s="2">
        <v>2.5984680999999998</v>
      </c>
      <c r="D89" s="2">
        <v>4.59765216</v>
      </c>
      <c r="E89" s="2">
        <v>0.25916400000000001</v>
      </c>
      <c r="F89" s="2">
        <v>0.81730769999999997</v>
      </c>
      <c r="G89" s="2">
        <v>0.46518599999999999</v>
      </c>
      <c r="H89" s="2">
        <v>0.50488710000000003</v>
      </c>
      <c r="I89" s="2">
        <v>-0.291383</v>
      </c>
      <c r="J89" s="2">
        <v>0</v>
      </c>
      <c r="K89" s="2">
        <v>-0.40085389999999999</v>
      </c>
      <c r="L89" s="3"/>
      <c r="M89" s="7">
        <f t="shared" si="4"/>
        <v>0.10403320000000005</v>
      </c>
      <c r="N89" s="7">
        <f t="shared" si="5"/>
        <v>8.5504281599999992</v>
      </c>
    </row>
    <row r="90" spans="1:14" x14ac:dyDescent="0.2">
      <c r="A90" s="4" t="s">
        <v>96</v>
      </c>
      <c r="B90" s="6" t="str">
        <f t="shared" si="3"/>
        <v>Jan 17</v>
      </c>
      <c r="C90" s="2">
        <v>2.8465723999999999</v>
      </c>
      <c r="D90" s="2">
        <v>4.9341885000000003</v>
      </c>
      <c r="E90" s="2">
        <v>0.24768180000000001</v>
      </c>
      <c r="F90" s="2">
        <v>0.69455160000000005</v>
      </c>
      <c r="G90" s="2">
        <v>0.50370820000000005</v>
      </c>
      <c r="H90" s="2">
        <v>1.1243109</v>
      </c>
      <c r="I90" s="2">
        <v>-0.30580000000000002</v>
      </c>
      <c r="J90" s="2">
        <v>0</v>
      </c>
      <c r="K90" s="2">
        <v>-0.2391713</v>
      </c>
      <c r="L90" s="3"/>
      <c r="M90" s="7">
        <f t="shared" si="4"/>
        <v>0.88513960000000003</v>
      </c>
      <c r="N90" s="7">
        <f t="shared" si="5"/>
        <v>9.8060421000000009</v>
      </c>
    </row>
    <row r="91" spans="1:14" x14ac:dyDescent="0.2">
      <c r="A91" s="4" t="s">
        <v>97</v>
      </c>
      <c r="B91" s="6" t="str">
        <f t="shared" si="3"/>
        <v>Feb 17</v>
      </c>
      <c r="C91" s="2">
        <v>2.4152252999999999</v>
      </c>
      <c r="D91" s="2">
        <v>4.2551968999999996</v>
      </c>
      <c r="E91" s="2">
        <v>0.1897576</v>
      </c>
      <c r="F91" s="2">
        <v>0.49561690000000003</v>
      </c>
      <c r="G91" s="2">
        <v>0.3340764</v>
      </c>
      <c r="H91" s="2">
        <v>0.66393860000000005</v>
      </c>
      <c r="I91" s="2">
        <v>-0.24005899999999999</v>
      </c>
      <c r="J91" s="2">
        <v>-1.7283699999999999E-2</v>
      </c>
      <c r="K91" s="2">
        <v>-0.43200569999999999</v>
      </c>
      <c r="L91" s="3"/>
      <c r="M91" s="7">
        <f t="shared" si="4"/>
        <v>0.23193290000000005</v>
      </c>
      <c r="N91" s="7">
        <f t="shared" si="5"/>
        <v>7.6644632999999986</v>
      </c>
    </row>
    <row r="92" spans="1:14" x14ac:dyDescent="0.2">
      <c r="A92" s="4" t="s">
        <v>98</v>
      </c>
      <c r="B92" s="6" t="str">
        <f t="shared" si="3"/>
        <v>Mar 17</v>
      </c>
      <c r="C92" s="2">
        <v>2.6461478</v>
      </c>
      <c r="D92" s="2">
        <v>4.1149535999999998</v>
      </c>
      <c r="E92" s="2">
        <v>0.76427160000000005</v>
      </c>
      <c r="F92" s="2">
        <v>1.4149399999999999E-2</v>
      </c>
      <c r="G92" s="2">
        <v>4.5898000000000001E-2</v>
      </c>
      <c r="H92" s="2">
        <v>0.46134940000000002</v>
      </c>
      <c r="I92" s="2">
        <v>-0.2661036</v>
      </c>
      <c r="J92" s="2">
        <v>-0.30518339999999999</v>
      </c>
      <c r="K92" s="2">
        <v>-0.32176090000000002</v>
      </c>
      <c r="L92" s="3"/>
      <c r="M92" s="7">
        <f t="shared" si="4"/>
        <v>0.1395885</v>
      </c>
      <c r="N92" s="7">
        <f t="shared" si="5"/>
        <v>7.1537218999999999</v>
      </c>
    </row>
    <row r="93" spans="1:14" x14ac:dyDescent="0.2">
      <c r="A93" s="4" t="s">
        <v>99</v>
      </c>
      <c r="B93" s="6" t="str">
        <f t="shared" si="3"/>
        <v>Apr 17</v>
      </c>
      <c r="C93" s="2">
        <v>2.6207436999999998</v>
      </c>
      <c r="D93" s="2">
        <v>3.1873512000000002</v>
      </c>
      <c r="E93" s="2">
        <v>0.94761189999999995</v>
      </c>
      <c r="F93" s="2">
        <v>0</v>
      </c>
      <c r="G93" s="2">
        <v>1.5950000000000001E-3</v>
      </c>
      <c r="H93" s="2">
        <v>0.62267479999999997</v>
      </c>
      <c r="I93" s="2">
        <v>-0.26337300000000002</v>
      </c>
      <c r="J93" s="2">
        <v>-1.2152746000000001</v>
      </c>
      <c r="K93" s="2">
        <v>-0.23925150000000001</v>
      </c>
      <c r="L93" s="3"/>
      <c r="M93" s="7">
        <f t="shared" si="4"/>
        <v>0.38342329999999997</v>
      </c>
      <c r="N93" s="7">
        <f t="shared" si="5"/>
        <v>5.6620775000000014</v>
      </c>
    </row>
    <row r="94" spans="1:14" x14ac:dyDescent="0.2">
      <c r="A94" s="4" t="s">
        <v>100</v>
      </c>
      <c r="B94" s="6" t="str">
        <f t="shared" si="3"/>
        <v>May 17</v>
      </c>
      <c r="C94" s="2">
        <v>2.6455500000000001</v>
      </c>
      <c r="D94" s="2">
        <v>2.5820229000000001</v>
      </c>
      <c r="E94" s="2">
        <v>0.70784060000000004</v>
      </c>
      <c r="F94" s="2">
        <v>0</v>
      </c>
      <c r="G94" s="2">
        <v>9.2639999999999997E-3</v>
      </c>
      <c r="H94" s="2">
        <v>0.27213229999999999</v>
      </c>
      <c r="I94" s="2">
        <v>-0.19327900000000001</v>
      </c>
      <c r="J94" s="2">
        <v>-1.2856209999999999</v>
      </c>
      <c r="K94" s="2">
        <v>-0.19292670000000001</v>
      </c>
      <c r="L94" s="3"/>
      <c r="M94" s="7">
        <f t="shared" si="4"/>
        <v>7.9205599999999987E-2</v>
      </c>
      <c r="N94" s="7">
        <f t="shared" si="5"/>
        <v>4.5449830999999996</v>
      </c>
    </row>
    <row r="95" spans="1:14" x14ac:dyDescent="0.2">
      <c r="A95" s="4" t="s">
        <v>101</v>
      </c>
      <c r="B95" s="6" t="str">
        <f t="shared" si="3"/>
        <v>Jun 17</v>
      </c>
      <c r="C95" s="2">
        <v>2.4860924999999998</v>
      </c>
      <c r="D95" s="2">
        <v>2.0190066999999998</v>
      </c>
      <c r="E95" s="2">
        <v>0.28048869999999998</v>
      </c>
      <c r="F95" s="2">
        <v>1.0901000000000001E-3</v>
      </c>
      <c r="G95" s="2">
        <v>2.3000000000000001E-4</v>
      </c>
      <c r="H95" s="2">
        <v>0.21144109999999999</v>
      </c>
      <c r="I95" s="2">
        <v>-0.20615800000000001</v>
      </c>
      <c r="J95" s="2">
        <v>-0.76270159999999998</v>
      </c>
      <c r="K95" s="2">
        <v>-0.49948110000000001</v>
      </c>
      <c r="L95" s="3"/>
      <c r="M95" s="7">
        <f t="shared" si="4"/>
        <v>-0.28804000000000002</v>
      </c>
      <c r="N95" s="7">
        <f t="shared" si="5"/>
        <v>3.5300084000000003</v>
      </c>
    </row>
    <row r="96" spans="1:14" x14ac:dyDescent="0.2">
      <c r="A96" s="4" t="s">
        <v>102</v>
      </c>
      <c r="B96" s="6" t="str">
        <f t="shared" si="3"/>
        <v>Jul 17</v>
      </c>
      <c r="C96" s="2">
        <v>2.3159833999999999</v>
      </c>
      <c r="D96" s="2">
        <v>2.9144218999999998</v>
      </c>
      <c r="E96" s="2">
        <v>0.52637610000000001</v>
      </c>
      <c r="F96" s="2">
        <v>0</v>
      </c>
      <c r="G96" s="2">
        <v>9.7999999999999997E-4</v>
      </c>
      <c r="H96" s="2">
        <v>0.1558204</v>
      </c>
      <c r="I96" s="2">
        <v>-0.23500969999999999</v>
      </c>
      <c r="J96" s="2">
        <v>-1.8165765</v>
      </c>
      <c r="K96" s="2">
        <v>-0.3726488</v>
      </c>
      <c r="L96" s="3"/>
      <c r="M96" s="7">
        <f t="shared" si="4"/>
        <v>-0.2168284</v>
      </c>
      <c r="N96" s="7">
        <f t="shared" si="5"/>
        <v>3.4893467999999994</v>
      </c>
    </row>
    <row r="97" spans="1:14" x14ac:dyDescent="0.2">
      <c r="A97" s="4" t="s">
        <v>103</v>
      </c>
      <c r="B97" s="6" t="str">
        <f t="shared" si="3"/>
        <v>Aug 17</v>
      </c>
      <c r="C97" s="2">
        <v>1.7944522999999999</v>
      </c>
      <c r="D97" s="2">
        <v>3.0258704000000001</v>
      </c>
      <c r="E97" s="2">
        <v>0.46320339999999999</v>
      </c>
      <c r="F97" s="2">
        <v>0</v>
      </c>
      <c r="G97" s="2">
        <v>4.1199999999999999E-4</v>
      </c>
      <c r="H97" s="2">
        <v>0.194661</v>
      </c>
      <c r="I97" s="2">
        <v>-0.24197299999999999</v>
      </c>
      <c r="J97" s="2">
        <v>-1.5227193999999999</v>
      </c>
      <c r="K97" s="2">
        <v>-0.31566129999999998</v>
      </c>
      <c r="L97" s="3"/>
      <c r="M97" s="7">
        <f t="shared" si="4"/>
        <v>-0.12100029999999998</v>
      </c>
      <c r="N97" s="7">
        <f t="shared" si="5"/>
        <v>3.3982454000000009</v>
      </c>
    </row>
    <row r="98" spans="1:14" x14ac:dyDescent="0.2">
      <c r="A98" s="4" t="s">
        <v>104</v>
      </c>
      <c r="B98" s="6" t="str">
        <f t="shared" si="3"/>
        <v>Sep 17</v>
      </c>
      <c r="C98" s="2">
        <v>2.0575492999999998</v>
      </c>
      <c r="D98" s="2">
        <v>2.7846874000000001</v>
      </c>
      <c r="E98" s="2">
        <v>0.32515630000000001</v>
      </c>
      <c r="F98" s="2">
        <v>0</v>
      </c>
      <c r="G98" s="2">
        <v>4.986E-3</v>
      </c>
      <c r="H98" s="2">
        <v>0.45311879999999999</v>
      </c>
      <c r="I98" s="2">
        <v>-0.41079700000000002</v>
      </c>
      <c r="J98" s="2">
        <v>-0.87654200000000004</v>
      </c>
      <c r="K98" s="2">
        <v>-0.19448779999999999</v>
      </c>
      <c r="L98" s="3"/>
      <c r="M98" s="7">
        <f t="shared" si="4"/>
        <v>0.258631</v>
      </c>
      <c r="N98" s="7">
        <f t="shared" si="5"/>
        <v>4.1436710000000003</v>
      </c>
    </row>
    <row r="99" spans="1:14" x14ac:dyDescent="0.2">
      <c r="A99" s="4" t="s">
        <v>105</v>
      </c>
      <c r="B99" s="6" t="str">
        <f t="shared" si="3"/>
        <v>Oct 17</v>
      </c>
      <c r="C99" s="2">
        <v>2.6278676999999999</v>
      </c>
      <c r="D99" s="2">
        <v>3.4558296999999998</v>
      </c>
      <c r="E99" s="2">
        <v>0.26052570000000003</v>
      </c>
      <c r="F99" s="2">
        <v>0</v>
      </c>
      <c r="G99" s="2">
        <v>3.6961000000000001E-2</v>
      </c>
      <c r="H99" s="2">
        <v>0.49069689999999999</v>
      </c>
      <c r="I99" s="2">
        <v>-0.32649499999999998</v>
      </c>
      <c r="J99" s="2">
        <v>-0.66108169999999999</v>
      </c>
      <c r="K99" s="2">
        <v>-0.59277279999999999</v>
      </c>
      <c r="L99" s="3"/>
      <c r="M99" s="7">
        <f t="shared" si="4"/>
        <v>-0.1020759</v>
      </c>
      <c r="N99" s="7">
        <f t="shared" si="5"/>
        <v>5.2915314999999987</v>
      </c>
    </row>
    <row r="100" spans="1:14" x14ac:dyDescent="0.2">
      <c r="A100" s="4" t="s">
        <v>106</v>
      </c>
      <c r="B100" s="6" t="str">
        <f t="shared" si="3"/>
        <v>Nov 17</v>
      </c>
      <c r="C100" s="2">
        <v>2.6896645000000001</v>
      </c>
      <c r="D100" s="2">
        <v>4.3778255000000001</v>
      </c>
      <c r="E100" s="2">
        <v>0.31939099999999998</v>
      </c>
      <c r="F100" s="2">
        <v>0.17345079999999999</v>
      </c>
      <c r="G100" s="2">
        <v>0.29932399999999998</v>
      </c>
      <c r="H100" s="2">
        <v>0.46426269999999997</v>
      </c>
      <c r="I100" s="2">
        <v>-0.32170100000000001</v>
      </c>
      <c r="J100" s="2">
        <v>-4.0628900000000003E-2</v>
      </c>
      <c r="K100" s="2">
        <v>-0.17647699999999999</v>
      </c>
      <c r="L100" s="3"/>
      <c r="M100" s="7">
        <f t="shared" si="4"/>
        <v>0.28778569999999998</v>
      </c>
      <c r="N100" s="7">
        <f t="shared" si="5"/>
        <v>7.7851116000000005</v>
      </c>
    </row>
    <row r="101" spans="1:14" x14ac:dyDescent="0.2">
      <c r="A101" s="4" t="s">
        <v>107</v>
      </c>
      <c r="B101" s="6" t="str">
        <f t="shared" si="3"/>
        <v>Dec 17</v>
      </c>
      <c r="C101" s="2">
        <v>1.8936799</v>
      </c>
      <c r="D101" s="2">
        <v>4.5732201000000003</v>
      </c>
      <c r="E101" s="2">
        <v>0.24637429999999999</v>
      </c>
      <c r="F101" s="2">
        <v>1.4810648</v>
      </c>
      <c r="G101" s="2">
        <v>0.69570100000000001</v>
      </c>
      <c r="H101" s="2">
        <v>0.88534670000000004</v>
      </c>
      <c r="I101" s="2">
        <v>-0.290244</v>
      </c>
      <c r="J101" s="2">
        <v>0</v>
      </c>
      <c r="K101" s="2">
        <v>-0.53077019999999997</v>
      </c>
      <c r="L101" s="3"/>
      <c r="M101" s="7">
        <f t="shared" si="4"/>
        <v>0.35457650000000007</v>
      </c>
      <c r="N101" s="7">
        <f t="shared" si="5"/>
        <v>8.954372600000001</v>
      </c>
    </row>
    <row r="102" spans="1:14" x14ac:dyDescent="0.2">
      <c r="A102" s="4" t="s">
        <v>108</v>
      </c>
      <c r="B102" s="6" t="str">
        <f t="shared" si="3"/>
        <v>Jan 18</v>
      </c>
      <c r="C102" s="2">
        <v>2.5571982000000002</v>
      </c>
      <c r="D102" s="2">
        <v>4.6388818000000001</v>
      </c>
      <c r="E102" s="2">
        <v>0.18842809999999999</v>
      </c>
      <c r="F102" s="2">
        <v>1.2000755999999999</v>
      </c>
      <c r="G102" s="2">
        <v>0.99814599999999998</v>
      </c>
      <c r="H102" s="2">
        <v>0.51319550000000003</v>
      </c>
      <c r="I102" s="2">
        <v>-0.28680299999999997</v>
      </c>
      <c r="J102" s="2">
        <v>0</v>
      </c>
      <c r="K102" s="2">
        <v>-0.38338270000000002</v>
      </c>
      <c r="L102" s="3"/>
      <c r="M102" s="7">
        <f t="shared" si="4"/>
        <v>0.12981280000000001</v>
      </c>
      <c r="N102" s="7">
        <f t="shared" si="5"/>
        <v>9.4257394999999988</v>
      </c>
    </row>
    <row r="103" spans="1:14" x14ac:dyDescent="0.2">
      <c r="A103" s="4" t="s">
        <v>109</v>
      </c>
      <c r="B103" s="6" t="str">
        <f t="shared" si="3"/>
        <v>Feb 18</v>
      </c>
      <c r="C103" s="2">
        <v>2.3819146</v>
      </c>
      <c r="D103" s="2">
        <v>4.1738144999999998</v>
      </c>
      <c r="E103" s="2">
        <v>0.33369330000000003</v>
      </c>
      <c r="F103" s="2">
        <v>1.2051498</v>
      </c>
      <c r="G103" s="2">
        <v>0.52521499999999999</v>
      </c>
      <c r="H103" s="2">
        <v>0.83728740000000001</v>
      </c>
      <c r="I103" s="2">
        <v>-0.30908429999999998</v>
      </c>
      <c r="J103" s="2">
        <v>-2.1044E-2</v>
      </c>
      <c r="K103" s="2">
        <v>-0.2130802</v>
      </c>
      <c r="L103" s="3"/>
      <c r="M103" s="7">
        <f t="shared" si="4"/>
        <v>0.62420720000000007</v>
      </c>
      <c r="N103" s="7">
        <f t="shared" si="5"/>
        <v>8.9138660999999981</v>
      </c>
    </row>
    <row r="104" spans="1:14" x14ac:dyDescent="0.2">
      <c r="A104" s="4" t="s">
        <v>110</v>
      </c>
      <c r="B104" s="6" t="str">
        <f t="shared" si="3"/>
        <v>Mar 18</v>
      </c>
      <c r="C104" s="2">
        <v>2.3970220000000002</v>
      </c>
      <c r="D104" s="2">
        <v>4.4446043</v>
      </c>
      <c r="E104" s="2">
        <v>0.46522960000000002</v>
      </c>
      <c r="F104" s="2">
        <v>0.75309510000000002</v>
      </c>
      <c r="G104" s="2">
        <v>0.53716439999999999</v>
      </c>
      <c r="H104" s="2">
        <v>0.97121069999999998</v>
      </c>
      <c r="I104" s="2">
        <v>-0.34394400000000003</v>
      </c>
      <c r="J104" s="2">
        <v>-3.3008E-3</v>
      </c>
      <c r="K104" s="2">
        <v>-0.38460719999999998</v>
      </c>
      <c r="L104" s="3"/>
      <c r="M104" s="7">
        <f t="shared" si="4"/>
        <v>0.58660350000000006</v>
      </c>
      <c r="N104" s="7">
        <f t="shared" si="5"/>
        <v>8.8364741000000002</v>
      </c>
    </row>
    <row r="105" spans="1:14" x14ac:dyDescent="0.2">
      <c r="A105" s="4" t="s">
        <v>111</v>
      </c>
      <c r="B105" s="6" t="str">
        <f t="shared" si="3"/>
        <v>Apr 18</v>
      </c>
      <c r="C105" s="2">
        <v>2.4855222000000001</v>
      </c>
      <c r="D105" s="2">
        <v>3.4048910999999999</v>
      </c>
      <c r="E105" s="2">
        <v>0.48255169999999997</v>
      </c>
      <c r="F105" s="2">
        <v>4.5429400000000002E-2</v>
      </c>
      <c r="G105" s="2">
        <v>6.3239799999999999E-2</v>
      </c>
      <c r="H105" s="2">
        <v>0.40881499999999998</v>
      </c>
      <c r="I105" s="2">
        <v>-0.290381</v>
      </c>
      <c r="J105" s="2">
        <v>-0.13141920000000001</v>
      </c>
      <c r="K105" s="2">
        <v>-0.29289939999999998</v>
      </c>
      <c r="L105" s="3"/>
      <c r="M105" s="7">
        <f t="shared" si="4"/>
        <v>0.11591560000000001</v>
      </c>
      <c r="N105" s="7">
        <f t="shared" si="5"/>
        <v>6.1757496000000005</v>
      </c>
    </row>
    <row r="106" spans="1:14" x14ac:dyDescent="0.2">
      <c r="A106" s="4" t="s">
        <v>112</v>
      </c>
      <c r="B106" s="6" t="str">
        <f t="shared" si="3"/>
        <v>May 18</v>
      </c>
      <c r="C106" s="2">
        <v>2.4236168</v>
      </c>
      <c r="D106" s="2">
        <v>2.4988779000000001</v>
      </c>
      <c r="E106" s="2">
        <v>0.21718019999999999</v>
      </c>
      <c r="F106" s="2">
        <v>0</v>
      </c>
      <c r="G106" s="2">
        <v>3.5829999999999998E-3</v>
      </c>
      <c r="H106" s="2">
        <v>0.43181730000000002</v>
      </c>
      <c r="I106" s="2">
        <v>-0.27718900000000002</v>
      </c>
      <c r="J106" s="2">
        <v>-0.69386610000000004</v>
      </c>
      <c r="K106" s="2">
        <v>-0.27466259999999998</v>
      </c>
      <c r="L106" s="3"/>
      <c r="M106" s="7">
        <f t="shared" si="4"/>
        <v>0.15715470000000004</v>
      </c>
      <c r="N106" s="7">
        <f t="shared" si="5"/>
        <v>4.3293574999999986</v>
      </c>
    </row>
    <row r="107" spans="1:14" x14ac:dyDescent="0.2">
      <c r="A107" s="4" t="s">
        <v>113</v>
      </c>
      <c r="B107" s="6" t="str">
        <f t="shared" si="3"/>
        <v>Jun 18</v>
      </c>
      <c r="C107" s="2">
        <v>2.3568981</v>
      </c>
      <c r="D107" s="2">
        <v>1.7243809999999999</v>
      </c>
      <c r="E107" s="2">
        <v>0.1642855</v>
      </c>
      <c r="F107" s="2">
        <v>0</v>
      </c>
      <c r="G107" s="2">
        <v>7.0460000000000002E-3</v>
      </c>
      <c r="H107" s="2">
        <v>0.27212769999999997</v>
      </c>
      <c r="I107" s="2">
        <v>-0.25114150000000002</v>
      </c>
      <c r="J107" s="2">
        <v>-0.26073770000000002</v>
      </c>
      <c r="K107" s="2">
        <v>-0.4356815</v>
      </c>
      <c r="L107" s="3"/>
      <c r="M107" s="7">
        <f t="shared" si="4"/>
        <v>-0.16355380000000003</v>
      </c>
      <c r="N107" s="7">
        <f t="shared" si="5"/>
        <v>3.5771775999999993</v>
      </c>
    </row>
    <row r="108" spans="1:14" x14ac:dyDescent="0.2">
      <c r="A108" s="4" t="s">
        <v>114</v>
      </c>
      <c r="B108" s="6" t="str">
        <f t="shared" si="3"/>
        <v>Jul 18</v>
      </c>
      <c r="C108" s="2">
        <v>2.2387396000000002</v>
      </c>
      <c r="D108" s="2">
        <v>3.0492089999999998</v>
      </c>
      <c r="E108" s="2">
        <v>0.16827030000000001</v>
      </c>
      <c r="F108" s="2">
        <v>1.6076E-3</v>
      </c>
      <c r="G108" s="2">
        <v>1.573E-3</v>
      </c>
      <c r="H108" s="2">
        <v>0.27244750000000001</v>
      </c>
      <c r="I108" s="2">
        <v>-0.2659262</v>
      </c>
      <c r="J108" s="2">
        <v>-1.3543585</v>
      </c>
      <c r="K108" s="2">
        <v>-0.48459629999999998</v>
      </c>
      <c r="L108" s="3"/>
      <c r="M108" s="7">
        <f t="shared" si="4"/>
        <v>-0.21214879999999997</v>
      </c>
      <c r="N108" s="7">
        <f t="shared" si="5"/>
        <v>3.6269659999999995</v>
      </c>
    </row>
    <row r="109" spans="1:14" x14ac:dyDescent="0.2">
      <c r="A109" s="4" t="s">
        <v>115</v>
      </c>
      <c r="B109" s="6" t="str">
        <f t="shared" si="3"/>
        <v>Aug 18</v>
      </c>
      <c r="C109" s="2">
        <v>1.9378628</v>
      </c>
      <c r="D109" s="2">
        <v>2.8064821000000002</v>
      </c>
      <c r="E109" s="2">
        <v>0.16775229999999999</v>
      </c>
      <c r="F109" s="2">
        <v>0</v>
      </c>
      <c r="G109" s="2">
        <v>2.8400000000000002E-4</v>
      </c>
      <c r="H109" s="2">
        <v>0.29319869999999998</v>
      </c>
      <c r="I109" s="2">
        <v>-0.24382880000000001</v>
      </c>
      <c r="J109" s="2">
        <v>-1.0907745</v>
      </c>
      <c r="K109" s="2">
        <v>-0.40948059999999997</v>
      </c>
      <c r="L109" s="3"/>
      <c r="M109" s="7">
        <f t="shared" si="4"/>
        <v>-0.11628189999999999</v>
      </c>
      <c r="N109" s="7">
        <f t="shared" si="5"/>
        <v>3.4614959999999986</v>
      </c>
    </row>
    <row r="110" spans="1:14" x14ac:dyDescent="0.2">
      <c r="A110" s="4" t="s">
        <v>116</v>
      </c>
      <c r="B110" s="6" t="str">
        <f t="shared" si="3"/>
        <v>Sep 18</v>
      </c>
      <c r="C110" s="2">
        <v>2.1046334</v>
      </c>
      <c r="D110" s="2">
        <v>2.2250877999999998</v>
      </c>
      <c r="E110" s="2">
        <v>0.15454219999999999</v>
      </c>
      <c r="F110" s="2">
        <v>0</v>
      </c>
      <c r="G110" s="2">
        <v>2.121E-2</v>
      </c>
      <c r="H110" s="2">
        <v>0.30253910000000001</v>
      </c>
      <c r="I110" s="2">
        <v>-0.25421310000000003</v>
      </c>
      <c r="J110" s="2">
        <v>-0.66403849999999998</v>
      </c>
      <c r="K110" s="2">
        <v>-0.1158322</v>
      </c>
      <c r="L110" s="3"/>
      <c r="M110" s="7">
        <f t="shared" si="4"/>
        <v>0.18670690000000001</v>
      </c>
      <c r="N110" s="7">
        <f t="shared" si="5"/>
        <v>3.773928699999999</v>
      </c>
    </row>
    <row r="111" spans="1:14" x14ac:dyDescent="0.2">
      <c r="A111" s="4" t="s">
        <v>117</v>
      </c>
      <c r="B111" s="6" t="str">
        <f t="shared" si="3"/>
        <v>Oct 18</v>
      </c>
      <c r="C111" s="2">
        <v>2.2473299</v>
      </c>
      <c r="D111" s="2">
        <v>3.4239953999999999</v>
      </c>
      <c r="E111" s="2">
        <v>0.6424145</v>
      </c>
      <c r="F111" s="2">
        <v>5.1758000000000004E-3</v>
      </c>
      <c r="G111" s="2">
        <v>6.6631999999999997E-2</v>
      </c>
      <c r="H111" s="2">
        <v>0.2617929</v>
      </c>
      <c r="I111" s="2">
        <v>-0.31515579999999999</v>
      </c>
      <c r="J111" s="2">
        <v>-8.1775000000000007E-3</v>
      </c>
      <c r="K111" s="2">
        <v>-0.49091889999999999</v>
      </c>
      <c r="L111" s="3"/>
      <c r="M111" s="7">
        <f t="shared" si="4"/>
        <v>-0.229126</v>
      </c>
      <c r="N111" s="7">
        <f t="shared" si="5"/>
        <v>5.8330882999999991</v>
      </c>
    </row>
    <row r="112" spans="1:14" x14ac:dyDescent="0.2">
      <c r="A112" s="4" t="s">
        <v>118</v>
      </c>
      <c r="B112" s="6" t="str">
        <f t="shared" si="3"/>
        <v>Nov 18</v>
      </c>
      <c r="C112" s="2">
        <v>2.2999801999999998</v>
      </c>
      <c r="D112" s="2">
        <v>3.6581263000000002</v>
      </c>
      <c r="E112" s="2">
        <v>1.3266800999999999</v>
      </c>
      <c r="F112" s="2">
        <v>1.6997E-3</v>
      </c>
      <c r="G112" s="2">
        <v>0.14261299999999999</v>
      </c>
      <c r="H112" s="2">
        <v>0.3401247</v>
      </c>
      <c r="I112" s="2">
        <v>-0.36589300000000002</v>
      </c>
      <c r="J112" s="2">
        <v>-9.7690999999999993E-3</v>
      </c>
      <c r="K112" s="2">
        <v>-0.24480579999999999</v>
      </c>
      <c r="L112" s="3"/>
      <c r="M112" s="7">
        <f t="shared" si="4"/>
        <v>9.5318900000000012E-2</v>
      </c>
      <c r="N112" s="7">
        <f t="shared" si="5"/>
        <v>7.1487560999999991</v>
      </c>
    </row>
    <row r="113" spans="1:14" x14ac:dyDescent="0.2">
      <c r="A113" s="4" t="s">
        <v>119</v>
      </c>
      <c r="B113" s="6" t="str">
        <f t="shared" si="3"/>
        <v>Dec 18</v>
      </c>
      <c r="C113" s="2">
        <v>2.3665351999999999</v>
      </c>
      <c r="D113" s="2">
        <v>3.9933068</v>
      </c>
      <c r="E113" s="2">
        <v>1.3906544999999999</v>
      </c>
      <c r="F113" s="2">
        <v>5.25382E-2</v>
      </c>
      <c r="G113" s="2">
        <v>0.43770900000000001</v>
      </c>
      <c r="H113" s="2">
        <v>0.48611399999999999</v>
      </c>
      <c r="I113" s="2">
        <v>-0.36250559999999998</v>
      </c>
      <c r="J113" s="2">
        <v>0</v>
      </c>
      <c r="K113" s="2">
        <v>-0.28561330000000001</v>
      </c>
      <c r="L113" s="3"/>
      <c r="M113" s="7">
        <f t="shared" si="4"/>
        <v>0.20050069999999998</v>
      </c>
      <c r="N113" s="7">
        <f t="shared" si="5"/>
        <v>8.0787388000000018</v>
      </c>
    </row>
    <row r="114" spans="1:14" x14ac:dyDescent="0.2">
      <c r="A114" s="4" t="s">
        <v>120</v>
      </c>
      <c r="B114" s="6" t="str">
        <f t="shared" si="3"/>
        <v>Jan 19</v>
      </c>
      <c r="C114" s="2">
        <v>2.5320444000000002</v>
      </c>
      <c r="D114" s="2">
        <v>4.3192219999999999</v>
      </c>
      <c r="E114" s="2">
        <v>1.5551102999999999</v>
      </c>
      <c r="F114" s="2">
        <v>0.24169450000000001</v>
      </c>
      <c r="G114" s="2">
        <v>0.99951999999999996</v>
      </c>
      <c r="H114" s="2">
        <v>0.73132699999999995</v>
      </c>
      <c r="I114" s="2">
        <v>-0.42416939999999997</v>
      </c>
      <c r="J114" s="2">
        <v>0</v>
      </c>
      <c r="K114" s="2">
        <v>-0.21887129999999999</v>
      </c>
      <c r="L114" s="3"/>
      <c r="M114" s="7">
        <f t="shared" si="4"/>
        <v>0.51245569999999996</v>
      </c>
      <c r="N114" s="7">
        <f t="shared" si="5"/>
        <v>9.7358774999999991</v>
      </c>
    </row>
    <row r="115" spans="1:14" x14ac:dyDescent="0.2">
      <c r="A115" s="4" t="s">
        <v>121</v>
      </c>
      <c r="B115" s="6" t="str">
        <f t="shared" si="3"/>
        <v>Feb 19</v>
      </c>
      <c r="C115" s="2">
        <v>2.2346165</v>
      </c>
      <c r="D115" s="2">
        <v>3.3525225000000001</v>
      </c>
      <c r="E115" s="2">
        <v>1.3190592000000001</v>
      </c>
      <c r="F115" s="2">
        <v>4.1069700000000001E-2</v>
      </c>
      <c r="G115" s="2">
        <v>0.31955600000000001</v>
      </c>
      <c r="H115" s="2">
        <v>0.58375480000000002</v>
      </c>
      <c r="I115" s="2">
        <v>-0.32858589999999999</v>
      </c>
      <c r="J115" s="2">
        <v>-2.1080000000000001E-3</v>
      </c>
      <c r="K115" s="2">
        <v>-0.1304004</v>
      </c>
      <c r="L115" s="3"/>
      <c r="M115" s="7">
        <f t="shared" si="4"/>
        <v>0.45335440000000005</v>
      </c>
      <c r="N115" s="7">
        <f t="shared" si="5"/>
        <v>7.3894844000000015</v>
      </c>
    </row>
    <row r="116" spans="1:14" x14ac:dyDescent="0.2">
      <c r="A116" s="4" t="s">
        <v>122</v>
      </c>
      <c r="B116" s="6" t="str">
        <f t="shared" si="3"/>
        <v>Mar 19</v>
      </c>
      <c r="C116" s="2">
        <v>2.4898343999999999</v>
      </c>
      <c r="D116" s="2">
        <v>3.1192861999999999</v>
      </c>
      <c r="E116" s="2">
        <v>1.5816593999999999</v>
      </c>
      <c r="F116" s="2">
        <v>4.8490000000000002E-4</v>
      </c>
      <c r="G116" s="2">
        <v>3.0630000000000002E-3</v>
      </c>
      <c r="H116" s="2">
        <v>0.57256960000000001</v>
      </c>
      <c r="I116" s="2">
        <v>-0.39783499999999999</v>
      </c>
      <c r="J116" s="2">
        <v>-1.35011E-2</v>
      </c>
      <c r="K116" s="2">
        <v>-0.17587630000000001</v>
      </c>
      <c r="L116" s="3"/>
      <c r="M116" s="7">
        <f t="shared" si="4"/>
        <v>0.39669330000000003</v>
      </c>
      <c r="N116" s="7">
        <f t="shared" si="5"/>
        <v>7.1796851000000013</v>
      </c>
    </row>
    <row r="117" spans="1:14" x14ac:dyDescent="0.2">
      <c r="A117" s="4" t="s">
        <v>123</v>
      </c>
      <c r="B117" s="6" t="str">
        <f t="shared" si="3"/>
        <v>Apr 19</v>
      </c>
      <c r="C117" s="2">
        <v>2.7307492</v>
      </c>
      <c r="D117" s="2">
        <v>2.6614779999999998</v>
      </c>
      <c r="E117" s="2">
        <v>2.2213611000000002</v>
      </c>
      <c r="F117" s="2">
        <v>0</v>
      </c>
      <c r="G117" s="2">
        <v>1.655E-3</v>
      </c>
      <c r="H117" s="2">
        <v>1.8945732</v>
      </c>
      <c r="I117" s="2">
        <v>-0.395542</v>
      </c>
      <c r="J117" s="2">
        <v>-0.5271228</v>
      </c>
      <c r="K117" s="2">
        <v>-0.51349259999999997</v>
      </c>
      <c r="L117" s="3"/>
      <c r="M117" s="7">
        <f t="shared" si="4"/>
        <v>1.3810806</v>
      </c>
      <c r="N117" s="7">
        <f t="shared" si="5"/>
        <v>8.0736590999999986</v>
      </c>
    </row>
    <row r="118" spans="1:14" x14ac:dyDescent="0.2">
      <c r="A118" s="4" t="s">
        <v>124</v>
      </c>
      <c r="B118" s="6" t="str">
        <f t="shared" si="3"/>
        <v>May 19</v>
      </c>
      <c r="C118" s="2">
        <v>2.5505054</v>
      </c>
      <c r="D118" s="2">
        <v>2.3186480999999999</v>
      </c>
      <c r="E118" s="2">
        <v>2.0557618</v>
      </c>
      <c r="F118" s="2">
        <v>3.8919200000000001E-2</v>
      </c>
      <c r="G118" s="2">
        <v>1.3140000000000001E-3</v>
      </c>
      <c r="H118" s="2">
        <v>0.29592099999999999</v>
      </c>
      <c r="I118" s="2">
        <v>-0.41227799999999998</v>
      </c>
      <c r="J118" s="2">
        <v>-1.1421991</v>
      </c>
      <c r="K118" s="2">
        <v>-0.29812149999999998</v>
      </c>
      <c r="L118" s="3"/>
      <c r="M118" s="7">
        <f t="shared" si="4"/>
        <v>-2.2004999999999941E-3</v>
      </c>
      <c r="N118" s="7">
        <f t="shared" si="5"/>
        <v>5.4084708999999993</v>
      </c>
    </row>
    <row r="119" spans="1:14" x14ac:dyDescent="0.2">
      <c r="A119" s="4" t="s">
        <v>125</v>
      </c>
      <c r="B119" s="6" t="str">
        <f t="shared" si="3"/>
        <v>Jun 19</v>
      </c>
      <c r="C119" s="2">
        <v>1.9730208</v>
      </c>
      <c r="D119" s="2">
        <v>3.3094062000000002</v>
      </c>
      <c r="E119" s="2">
        <v>0.40196130000000002</v>
      </c>
      <c r="F119" s="2">
        <v>0</v>
      </c>
      <c r="G119" s="2">
        <v>0</v>
      </c>
      <c r="H119" s="2">
        <v>0.36961100000000002</v>
      </c>
      <c r="I119" s="2">
        <v>-0.3392</v>
      </c>
      <c r="J119" s="2">
        <v>-0.97991879999999998</v>
      </c>
      <c r="K119" s="2">
        <v>-0.29206460000000001</v>
      </c>
      <c r="L119" s="3"/>
      <c r="M119" s="7">
        <f t="shared" si="4"/>
        <v>7.7546400000000015E-2</v>
      </c>
      <c r="N119" s="7">
        <f t="shared" si="5"/>
        <v>4.4428159000000003</v>
      </c>
    </row>
    <row r="120" spans="1:14" x14ac:dyDescent="0.2">
      <c r="A120" s="4" t="s">
        <v>126</v>
      </c>
      <c r="B120" s="6" t="str">
        <f t="shared" si="3"/>
        <v>Jul 19</v>
      </c>
      <c r="C120" s="2">
        <v>2.2035022</v>
      </c>
      <c r="D120" s="2">
        <v>2.6110595000000001</v>
      </c>
      <c r="E120" s="2">
        <v>0.3945497</v>
      </c>
      <c r="F120" s="2">
        <v>0</v>
      </c>
      <c r="G120" s="2">
        <v>9.0019000000000002E-3</v>
      </c>
      <c r="H120" s="2">
        <v>0.1018362</v>
      </c>
      <c r="I120" s="2">
        <v>-0.31506600000000001</v>
      </c>
      <c r="J120" s="2">
        <v>-0.55794679999999997</v>
      </c>
      <c r="K120" s="2">
        <v>-0.5090462</v>
      </c>
      <c r="L120" s="2">
        <v>-9.2700000000000004E-5</v>
      </c>
      <c r="M120" s="7">
        <f t="shared" si="4"/>
        <v>-0.40721000000000002</v>
      </c>
      <c r="N120" s="7">
        <f t="shared" si="5"/>
        <v>3.9377978000000007</v>
      </c>
    </row>
    <row r="121" spans="1:14" x14ac:dyDescent="0.2">
      <c r="A121" s="4" t="s">
        <v>127</v>
      </c>
      <c r="B121" s="6" t="str">
        <f t="shared" si="3"/>
        <v>Aug 19</v>
      </c>
      <c r="C121" s="2">
        <v>2.0279482999999998</v>
      </c>
      <c r="D121" s="2">
        <v>2.2399889000000002</v>
      </c>
      <c r="E121" s="2">
        <v>0.2630345</v>
      </c>
      <c r="F121" s="2">
        <v>0</v>
      </c>
      <c r="G121" s="2">
        <v>2.8699200000000001E-2</v>
      </c>
      <c r="H121" s="2">
        <v>9.5863699999999996E-2</v>
      </c>
      <c r="I121" s="2">
        <v>-0.25420700000000002</v>
      </c>
      <c r="J121" s="2">
        <v>-0.45670650000000002</v>
      </c>
      <c r="K121" s="2">
        <v>-0.55173839999999996</v>
      </c>
      <c r="L121" s="2">
        <v>-1.9599999999999999E-4</v>
      </c>
      <c r="M121" s="7">
        <f t="shared" si="4"/>
        <v>-0.45587469999999997</v>
      </c>
      <c r="N121" s="7">
        <f t="shared" si="5"/>
        <v>3.3926867000000001</v>
      </c>
    </row>
    <row r="122" spans="1:14" x14ac:dyDescent="0.2">
      <c r="A122" s="4" t="s">
        <v>128</v>
      </c>
      <c r="B122" s="6" t="str">
        <f t="shared" si="3"/>
        <v>Sep 19</v>
      </c>
      <c r="C122" s="2">
        <v>2.2280177000000001</v>
      </c>
      <c r="D122" s="2">
        <v>1.8172368999999999</v>
      </c>
      <c r="E122" s="2">
        <v>0.92868899999999999</v>
      </c>
      <c r="F122" s="2">
        <v>0</v>
      </c>
      <c r="G122" s="2">
        <v>1.6052799999999999E-2</v>
      </c>
      <c r="H122" s="2">
        <v>0.25171919999999998</v>
      </c>
      <c r="I122" s="2">
        <v>-0.3501089</v>
      </c>
      <c r="J122" s="2">
        <v>-0.63125739999999997</v>
      </c>
      <c r="K122" s="2">
        <v>-0.2459895</v>
      </c>
      <c r="L122" s="2">
        <v>-9.8881999999999998E-3</v>
      </c>
      <c r="M122" s="7">
        <f t="shared" si="4"/>
        <v>5.7296999999999765E-3</v>
      </c>
      <c r="N122" s="7">
        <f t="shared" si="5"/>
        <v>4.0044715999999996</v>
      </c>
    </row>
    <row r="123" spans="1:14" x14ac:dyDescent="0.2">
      <c r="A123" s="4" t="s">
        <v>129</v>
      </c>
      <c r="B123" s="6" t="str">
        <f t="shared" si="3"/>
        <v>Oct 19</v>
      </c>
      <c r="C123" s="2">
        <v>2.4806161000000002</v>
      </c>
      <c r="D123" s="2">
        <v>2.3697002999999999</v>
      </c>
      <c r="E123" s="2">
        <v>1.8804574999999999</v>
      </c>
      <c r="F123" s="2">
        <v>0</v>
      </c>
      <c r="G123" s="2">
        <v>1.1000000000000001E-6</v>
      </c>
      <c r="H123" s="2">
        <v>0.203656</v>
      </c>
      <c r="I123" s="2">
        <v>-0.41148299999999999</v>
      </c>
      <c r="J123" s="2">
        <v>-2.2012999999999998E-3</v>
      </c>
      <c r="K123" s="2">
        <v>-0.29510809999999998</v>
      </c>
      <c r="L123" s="2">
        <v>-0.1083335</v>
      </c>
      <c r="M123" s="7">
        <f t="shared" si="4"/>
        <v>-9.1452099999999981E-2</v>
      </c>
      <c r="N123" s="7">
        <f t="shared" si="5"/>
        <v>6.1173051000000012</v>
      </c>
    </row>
    <row r="124" spans="1:14" x14ac:dyDescent="0.2">
      <c r="A124" s="4" t="s">
        <v>130</v>
      </c>
      <c r="B124" s="6" t="str">
        <f t="shared" si="3"/>
        <v>Nov 19</v>
      </c>
      <c r="C124" s="2">
        <v>2.6244751000000002</v>
      </c>
      <c r="D124" s="2">
        <v>3.2946914</v>
      </c>
      <c r="E124" s="2">
        <v>2.2284961000000001</v>
      </c>
      <c r="F124" s="2">
        <v>5.3864599999999999E-2</v>
      </c>
      <c r="G124" s="2">
        <v>0.10299659999999999</v>
      </c>
      <c r="H124" s="2">
        <v>0.40559689999999998</v>
      </c>
      <c r="I124" s="2">
        <v>-0.468198</v>
      </c>
      <c r="J124" s="2">
        <v>0</v>
      </c>
      <c r="K124" s="2">
        <v>-0.25221280000000001</v>
      </c>
      <c r="L124" s="2">
        <v>-6.9999999999999999E-6</v>
      </c>
      <c r="M124" s="7">
        <f t="shared" si="4"/>
        <v>0.15338409999999997</v>
      </c>
      <c r="N124" s="7">
        <f t="shared" si="5"/>
        <v>7.9897029000000037</v>
      </c>
    </row>
    <row r="125" spans="1:14" x14ac:dyDescent="0.2">
      <c r="A125" s="4" t="s">
        <v>131</v>
      </c>
      <c r="B125" s="6" t="str">
        <f t="shared" si="3"/>
        <v>Dec 19</v>
      </c>
      <c r="C125" s="2">
        <v>2.7087895</v>
      </c>
      <c r="D125" s="2">
        <v>3.3782709999999998</v>
      </c>
      <c r="E125" s="2">
        <v>2.4983900999999999</v>
      </c>
      <c r="F125" s="2">
        <v>2.1865800000000001E-2</v>
      </c>
      <c r="G125" s="2">
        <v>5.3781999999999996E-3</v>
      </c>
      <c r="H125" s="2">
        <v>0.39364939999999998</v>
      </c>
      <c r="I125" s="2">
        <v>-0.43113499999999999</v>
      </c>
      <c r="J125" s="2">
        <v>-5.5641500000000003E-2</v>
      </c>
      <c r="K125" s="2">
        <v>-0.33277849999999998</v>
      </c>
      <c r="L125" s="2">
        <v>-3.2065900000000001E-2</v>
      </c>
      <c r="M125" s="7">
        <f t="shared" si="4"/>
        <v>6.0870900000000006E-2</v>
      </c>
      <c r="N125" s="7">
        <f t="shared" si="5"/>
        <v>8.1547231000000018</v>
      </c>
    </row>
    <row r="126" spans="1:14" x14ac:dyDescent="0.2">
      <c r="A126" s="4" t="s">
        <v>132</v>
      </c>
      <c r="B126" s="6" t="str">
        <f t="shared" si="3"/>
        <v>Jan 20</v>
      </c>
      <c r="C126" s="2">
        <v>2.671522</v>
      </c>
      <c r="D126" s="2">
        <v>2.9585020000000002</v>
      </c>
      <c r="E126" s="2">
        <v>1.42416E-2</v>
      </c>
      <c r="F126" s="2">
        <v>2.2000000000000001E-6</v>
      </c>
      <c r="G126" s="2">
        <v>1.42416E-2</v>
      </c>
      <c r="H126" s="2">
        <v>0.68782670000000001</v>
      </c>
      <c r="I126" s="2">
        <v>-0.4581846</v>
      </c>
      <c r="J126" s="2">
        <v>-1.75143E-2</v>
      </c>
      <c r="K126" s="2">
        <v>-0.1288946</v>
      </c>
      <c r="L126" s="2">
        <v>-7.84049E-2</v>
      </c>
      <c r="M126" s="7">
        <f t="shared" si="4"/>
        <v>0.55893210000000004</v>
      </c>
      <c r="N126" s="7">
        <f t="shared" si="5"/>
        <v>5.6633377000000005</v>
      </c>
    </row>
    <row r="127" spans="1:14" x14ac:dyDescent="0.2">
      <c r="A127" s="4" t="s">
        <v>133</v>
      </c>
      <c r="B127" s="6" t="str">
        <f t="shared" si="3"/>
        <v>Feb 20</v>
      </c>
      <c r="C127" s="2">
        <v>2.5809462000000001</v>
      </c>
      <c r="D127" s="2">
        <v>2.7365854999999999</v>
      </c>
      <c r="E127" s="2">
        <v>6.8696599999999997E-2</v>
      </c>
      <c r="F127" s="2">
        <v>8.4411999999999994E-3</v>
      </c>
      <c r="G127" s="2">
        <v>6.8696599999999997E-2</v>
      </c>
      <c r="H127" s="2">
        <v>0.74003949999999996</v>
      </c>
      <c r="I127" s="2">
        <v>-0.42856100000000003</v>
      </c>
      <c r="J127" s="2">
        <v>-3.8779999999999999E-3</v>
      </c>
      <c r="K127" s="2">
        <v>-0.15865480000000001</v>
      </c>
      <c r="L127" s="2">
        <v>-1.0454400000000001E-2</v>
      </c>
      <c r="M127" s="7">
        <f t="shared" si="4"/>
        <v>0.58138469999999998</v>
      </c>
      <c r="N127" s="7">
        <f t="shared" si="5"/>
        <v>5.6018573999999992</v>
      </c>
    </row>
    <row r="128" spans="1:14" x14ac:dyDescent="0.2">
      <c r="A128" s="4" t="s">
        <v>134</v>
      </c>
      <c r="B128" s="6" t="str">
        <f t="shared" si="3"/>
        <v>Mar 20</v>
      </c>
      <c r="C128" s="2">
        <v>2.5366349000000001</v>
      </c>
      <c r="D128" s="2">
        <v>3.3388924000000002</v>
      </c>
      <c r="E128" s="2">
        <v>1.6152199999999999E-2</v>
      </c>
      <c r="F128" s="2">
        <v>2.7565900000000001E-2</v>
      </c>
      <c r="G128" s="2">
        <v>1.6152199999999999E-2</v>
      </c>
      <c r="H128" s="2">
        <v>0.40908240000000001</v>
      </c>
      <c r="I128" s="2">
        <v>-0.45440199999999997</v>
      </c>
      <c r="J128" s="2">
        <v>-0.15753449999999999</v>
      </c>
      <c r="K128" s="2">
        <v>-0.1923019</v>
      </c>
      <c r="L128" s="2">
        <v>0</v>
      </c>
      <c r="M128" s="7">
        <f t="shared" si="4"/>
        <v>0.21678050000000001</v>
      </c>
      <c r="N128" s="7">
        <f t="shared" si="5"/>
        <v>5.540241599999999</v>
      </c>
    </row>
    <row r="129" spans="1:14" x14ac:dyDescent="0.2">
      <c r="A129" s="4" t="s">
        <v>135</v>
      </c>
      <c r="B129" s="6" t="str">
        <f t="shared" si="3"/>
        <v>Apr 20</v>
      </c>
      <c r="C129" s="2">
        <v>2.6005047999999999</v>
      </c>
      <c r="D129" s="2">
        <v>1.5837463000000001</v>
      </c>
      <c r="E129" s="2">
        <v>2.1195887</v>
      </c>
      <c r="F129" s="2">
        <v>0</v>
      </c>
      <c r="G129" s="2">
        <v>0</v>
      </c>
      <c r="H129" s="2">
        <v>0.14673069999999999</v>
      </c>
      <c r="I129" s="2">
        <v>-0.36098390000000002</v>
      </c>
      <c r="J129" s="2">
        <v>-0.53307579999999999</v>
      </c>
      <c r="K129" s="2">
        <v>-0.70475299999999996</v>
      </c>
      <c r="L129" s="2">
        <v>-0.32970470000000002</v>
      </c>
      <c r="M129" s="7">
        <f t="shared" si="4"/>
        <v>-0.55802229999999997</v>
      </c>
      <c r="N129" s="7">
        <f t="shared" si="5"/>
        <v>4.5220531000000008</v>
      </c>
    </row>
    <row r="130" spans="1:14" x14ac:dyDescent="0.2">
      <c r="A130" s="4" t="s">
        <v>136</v>
      </c>
      <c r="B130" s="6" t="str">
        <f t="shared" si="3"/>
        <v>May 20</v>
      </c>
      <c r="C130" s="2">
        <v>2.6439588999999999</v>
      </c>
      <c r="D130" s="2">
        <v>1.5436654000000001</v>
      </c>
      <c r="E130" s="2">
        <v>1.5933310000000001</v>
      </c>
      <c r="F130" s="2">
        <v>3.7270000000000001E-4</v>
      </c>
      <c r="G130" s="2">
        <v>0</v>
      </c>
      <c r="H130" s="2">
        <v>0.28790860000000001</v>
      </c>
      <c r="I130" s="2">
        <v>-0.39084799999999997</v>
      </c>
      <c r="J130" s="2">
        <v>-1.0753896000000001</v>
      </c>
      <c r="K130" s="2">
        <v>-0.37986019999999998</v>
      </c>
      <c r="L130" s="2">
        <v>-0.3908566</v>
      </c>
      <c r="M130" s="7">
        <f t="shared" si="4"/>
        <v>-9.1951599999999967E-2</v>
      </c>
      <c r="N130" s="7">
        <f t="shared" si="5"/>
        <v>3.832282199999999</v>
      </c>
    </row>
    <row r="131" spans="1:14" x14ac:dyDescent="0.2">
      <c r="A131" s="4" t="s">
        <v>137</v>
      </c>
      <c r="B131" s="6" t="str">
        <f t="shared" si="3"/>
        <v>Jun 20</v>
      </c>
      <c r="C131" s="2">
        <v>2.4472776999999999</v>
      </c>
      <c r="D131" s="2">
        <v>1.6150013000000001</v>
      </c>
      <c r="E131" s="2">
        <v>1.1610016999999999</v>
      </c>
      <c r="F131" s="2">
        <v>0</v>
      </c>
      <c r="G131" s="2">
        <v>0</v>
      </c>
      <c r="H131" s="2">
        <v>0.16227759999999999</v>
      </c>
      <c r="I131" s="2">
        <v>-0.34487600000000002</v>
      </c>
      <c r="J131" s="2">
        <v>-0.80282419999999999</v>
      </c>
      <c r="K131" s="2">
        <v>-0.3408176</v>
      </c>
      <c r="L131" s="2">
        <v>-0.39318920000000002</v>
      </c>
      <c r="M131" s="7">
        <f t="shared" si="4"/>
        <v>-0.17854</v>
      </c>
      <c r="N131" s="7">
        <f t="shared" si="5"/>
        <v>3.5038513000000004</v>
      </c>
    </row>
    <row r="132" spans="1:14" x14ac:dyDescent="0.2">
      <c r="A132" s="4" t="s">
        <v>138</v>
      </c>
      <c r="B132" s="6" t="str">
        <f t="shared" ref="B132:B152" si="6">TEXT(A132,"mmm yy")</f>
        <v>Jul 20</v>
      </c>
      <c r="C132" s="2">
        <v>2.3578337999999999</v>
      </c>
      <c r="D132" s="2">
        <v>2.1938719</v>
      </c>
      <c r="E132" s="2">
        <v>0.65259619999999996</v>
      </c>
      <c r="F132" s="2">
        <v>0</v>
      </c>
      <c r="G132" s="2">
        <v>0</v>
      </c>
      <c r="H132" s="2">
        <v>0.13088250000000001</v>
      </c>
      <c r="I132" s="2">
        <v>-0.38493899999999998</v>
      </c>
      <c r="J132" s="2">
        <v>-0.48364010000000002</v>
      </c>
      <c r="K132" s="2">
        <v>-0.27503349999999999</v>
      </c>
      <c r="L132" s="2">
        <v>-0.41760370000000002</v>
      </c>
      <c r="M132" s="7">
        <f t="shared" ref="M132:M152" si="7">H132+K132</f>
        <v>-0.14415099999999997</v>
      </c>
      <c r="N132" s="7">
        <f t="shared" ref="N132:N152" si="8">SUM(C132:L132)</f>
        <v>3.7739680999999994</v>
      </c>
    </row>
    <row r="133" spans="1:14" x14ac:dyDescent="0.2">
      <c r="A133" s="4" t="s">
        <v>139</v>
      </c>
      <c r="B133" s="6" t="str">
        <f t="shared" si="6"/>
        <v>Aug 20</v>
      </c>
      <c r="C133" s="2">
        <v>2.0788483000000002</v>
      </c>
      <c r="D133" s="2">
        <v>1.5940164000000001</v>
      </c>
      <c r="E133" s="2">
        <v>0.82420959999999999</v>
      </c>
      <c r="F133" s="2">
        <v>0</v>
      </c>
      <c r="G133" s="2">
        <v>0</v>
      </c>
      <c r="H133" s="2">
        <v>0.23333709999999999</v>
      </c>
      <c r="I133" s="2">
        <v>-0.38970349999999998</v>
      </c>
      <c r="J133" s="2">
        <v>-0.11293690000000001</v>
      </c>
      <c r="K133" s="2">
        <v>-0.2397137</v>
      </c>
      <c r="L133" s="2">
        <v>-0.30952200000000002</v>
      </c>
      <c r="M133" s="7">
        <f t="shared" si="7"/>
        <v>-6.37660000000001E-3</v>
      </c>
      <c r="N133" s="7">
        <f t="shared" si="8"/>
        <v>3.6785353000000001</v>
      </c>
    </row>
    <row r="134" spans="1:14" x14ac:dyDescent="0.2">
      <c r="A134" s="4" t="s">
        <v>140</v>
      </c>
      <c r="B134" s="6" t="str">
        <f t="shared" si="6"/>
        <v>Sep 20</v>
      </c>
      <c r="C134" s="2">
        <v>1.9065835</v>
      </c>
      <c r="D134" s="2">
        <v>2.0560361</v>
      </c>
      <c r="E134" s="2">
        <v>0.79678439999999995</v>
      </c>
      <c r="F134" s="2">
        <v>0</v>
      </c>
      <c r="G134" s="2">
        <v>0</v>
      </c>
      <c r="H134" s="2">
        <v>0.39283770000000001</v>
      </c>
      <c r="I134" s="2">
        <v>-0.41520699999999999</v>
      </c>
      <c r="J134" s="2">
        <v>-0.11445379999999999</v>
      </c>
      <c r="K134" s="2">
        <v>-0.1702061</v>
      </c>
      <c r="L134" s="2">
        <v>-0.29064859999999998</v>
      </c>
      <c r="M134" s="7">
        <f t="shared" si="7"/>
        <v>0.22263160000000001</v>
      </c>
      <c r="N134" s="7">
        <f t="shared" si="8"/>
        <v>4.1617262000000013</v>
      </c>
    </row>
    <row r="135" spans="1:14" x14ac:dyDescent="0.2">
      <c r="A135" s="4" t="s">
        <v>141</v>
      </c>
      <c r="B135" s="6" t="str">
        <f t="shared" si="6"/>
        <v>Oct 20</v>
      </c>
      <c r="C135" s="2">
        <v>2.3338006</v>
      </c>
      <c r="D135" s="2">
        <v>3.4452919</v>
      </c>
      <c r="E135" s="2">
        <v>0.69203570000000003</v>
      </c>
      <c r="F135" s="2">
        <v>5.2409999999999998E-2</v>
      </c>
      <c r="G135" s="2">
        <v>0.23232539999999999</v>
      </c>
      <c r="H135" s="2">
        <v>0.19662180000000001</v>
      </c>
      <c r="I135" s="2">
        <v>-0.42259360000000001</v>
      </c>
      <c r="J135" s="2">
        <v>0</v>
      </c>
      <c r="K135" s="2">
        <v>-0.41679129999999998</v>
      </c>
      <c r="L135" s="2">
        <v>-1.2799999999999999E-5</v>
      </c>
      <c r="M135" s="7">
        <f t="shared" si="7"/>
        <v>-0.22016949999999996</v>
      </c>
      <c r="N135" s="7">
        <f t="shared" si="8"/>
        <v>6.1130876999999995</v>
      </c>
    </row>
    <row r="136" spans="1:14" x14ac:dyDescent="0.2">
      <c r="A136" s="4" t="s">
        <v>142</v>
      </c>
      <c r="B136" s="6" t="str">
        <f t="shared" si="6"/>
        <v>Nov 20</v>
      </c>
      <c r="C136" s="2">
        <v>2.2325748999999999</v>
      </c>
      <c r="D136" s="2">
        <v>3.3065256999999999</v>
      </c>
      <c r="E136" s="2">
        <v>1.3169576000000001</v>
      </c>
      <c r="F136" s="2">
        <v>5.04596E-2</v>
      </c>
      <c r="G136" s="2">
        <v>0.23062160000000001</v>
      </c>
      <c r="H136" s="2">
        <v>0.34128029999999998</v>
      </c>
      <c r="I136" s="2">
        <v>-0.462229</v>
      </c>
      <c r="J136" s="2">
        <v>0</v>
      </c>
      <c r="K136" s="2">
        <v>-0.22342139999999999</v>
      </c>
      <c r="L136" s="2">
        <v>0</v>
      </c>
      <c r="M136" s="7">
        <f t="shared" si="7"/>
        <v>0.11785889999999999</v>
      </c>
      <c r="N136" s="7">
        <f t="shared" si="8"/>
        <v>6.7927692999999998</v>
      </c>
    </row>
    <row r="137" spans="1:14" x14ac:dyDescent="0.2">
      <c r="A137" s="4" t="s">
        <v>143</v>
      </c>
      <c r="B137" s="6" t="str">
        <f t="shared" si="6"/>
        <v>Dec 20</v>
      </c>
      <c r="C137" s="2">
        <v>2.5273922999999998</v>
      </c>
      <c r="D137" s="2">
        <v>4.0364700999999998</v>
      </c>
      <c r="E137" s="2">
        <v>1.7604776</v>
      </c>
      <c r="F137" s="2">
        <v>0.19401209999999999</v>
      </c>
      <c r="G137" s="2">
        <v>0.42930770000000001</v>
      </c>
      <c r="H137" s="2">
        <v>0.37472739999999999</v>
      </c>
      <c r="I137" s="2">
        <v>-0.53702499999999997</v>
      </c>
      <c r="J137" s="2">
        <v>0</v>
      </c>
      <c r="K137" s="2">
        <v>-0.16620070000000001</v>
      </c>
      <c r="L137" s="2">
        <v>0</v>
      </c>
      <c r="M137" s="7">
        <f t="shared" si="7"/>
        <v>0.20852669999999998</v>
      </c>
      <c r="N137" s="7">
        <f t="shared" si="8"/>
        <v>8.6191615000000006</v>
      </c>
    </row>
    <row r="138" spans="1:14" x14ac:dyDescent="0.2">
      <c r="A138" s="4" t="s">
        <v>144</v>
      </c>
      <c r="B138" s="6" t="str">
        <f t="shared" si="6"/>
        <v>Jan 21</v>
      </c>
      <c r="C138" s="2">
        <v>2.3470616</v>
      </c>
      <c r="D138" s="2">
        <v>4.2697646000000002</v>
      </c>
      <c r="E138" s="2">
        <v>0.90060229999999997</v>
      </c>
      <c r="F138" s="2">
        <v>1.2450444000000001</v>
      </c>
      <c r="G138" s="2">
        <v>1.2778829</v>
      </c>
      <c r="H138" s="2">
        <v>0.67380680000000004</v>
      </c>
      <c r="I138" s="2">
        <v>-0.59363600000000005</v>
      </c>
      <c r="J138" s="2">
        <v>0</v>
      </c>
      <c r="K138" s="2">
        <v>-0.2896359</v>
      </c>
      <c r="L138" s="2">
        <v>0</v>
      </c>
      <c r="M138" s="7">
        <f t="shared" si="7"/>
        <v>0.38417090000000004</v>
      </c>
      <c r="N138" s="7">
        <f t="shared" si="8"/>
        <v>9.8308906999999994</v>
      </c>
    </row>
    <row r="139" spans="1:14" x14ac:dyDescent="0.2">
      <c r="A139" s="4" t="s">
        <v>145</v>
      </c>
      <c r="B139" s="6" t="str">
        <f t="shared" si="6"/>
        <v>Feb 21</v>
      </c>
      <c r="C139" s="2">
        <v>1.9373948000000001</v>
      </c>
      <c r="D139" s="2">
        <v>3.1470137</v>
      </c>
      <c r="E139" s="2">
        <v>1.8972361</v>
      </c>
      <c r="F139" s="2">
        <v>0.29592600000000002</v>
      </c>
      <c r="G139" s="2">
        <v>0.45009260000000001</v>
      </c>
      <c r="H139" s="2">
        <v>0.74692409999999998</v>
      </c>
      <c r="I139" s="2">
        <v>-0.45726099999999997</v>
      </c>
      <c r="J139" s="2">
        <v>0</v>
      </c>
      <c r="K139" s="2">
        <v>-8.8678199999999999E-2</v>
      </c>
      <c r="L139" s="2">
        <v>0</v>
      </c>
      <c r="M139" s="7">
        <f t="shared" si="7"/>
        <v>0.65824589999999994</v>
      </c>
      <c r="N139" s="7">
        <f t="shared" si="8"/>
        <v>7.9286480999999984</v>
      </c>
    </row>
    <row r="140" spans="1:14" x14ac:dyDescent="0.2">
      <c r="A140" s="4" t="s">
        <v>146</v>
      </c>
      <c r="B140" s="6" t="str">
        <f t="shared" si="6"/>
        <v>Mar 21</v>
      </c>
      <c r="C140" s="2">
        <v>2.4323469000000002</v>
      </c>
      <c r="D140" s="2">
        <v>3.1286841999999999</v>
      </c>
      <c r="E140" s="2">
        <v>2.3212229</v>
      </c>
      <c r="F140" s="2">
        <v>0.21649450000000001</v>
      </c>
      <c r="G140" s="2">
        <v>0.16899420000000001</v>
      </c>
      <c r="H140" s="2">
        <v>0.34187889999999999</v>
      </c>
      <c r="I140" s="2">
        <v>-0.50548199999999999</v>
      </c>
      <c r="J140" s="2">
        <v>0</v>
      </c>
      <c r="K140" s="2">
        <v>-0.45843640000000002</v>
      </c>
      <c r="L140" s="2">
        <v>0</v>
      </c>
      <c r="M140" s="7">
        <f t="shared" si="7"/>
        <v>-0.11655750000000004</v>
      </c>
      <c r="N140" s="7">
        <f t="shared" si="8"/>
        <v>7.645703199999998</v>
      </c>
    </row>
    <row r="141" spans="1:14" x14ac:dyDescent="0.2">
      <c r="A141" s="4" t="s">
        <v>147</v>
      </c>
      <c r="B141" s="6" t="str">
        <f t="shared" si="6"/>
        <v>Apr 21</v>
      </c>
      <c r="C141" s="2">
        <v>1.7397558</v>
      </c>
      <c r="D141" s="2">
        <v>2.8642905000000001</v>
      </c>
      <c r="E141" s="2">
        <v>2.1119043</v>
      </c>
      <c r="F141" s="2">
        <v>2.2524700000000002E-2</v>
      </c>
      <c r="G141" s="2">
        <v>2.9334900000000001E-2</v>
      </c>
      <c r="H141" s="2">
        <v>0.65577649999999998</v>
      </c>
      <c r="I141" s="2">
        <v>-0.4611924</v>
      </c>
      <c r="J141" s="2">
        <v>0</v>
      </c>
      <c r="K141" s="2">
        <v>-0.1173241</v>
      </c>
      <c r="L141" s="2">
        <v>0</v>
      </c>
      <c r="M141" s="7">
        <f t="shared" si="7"/>
        <v>0.53845239999999994</v>
      </c>
      <c r="N141" s="7">
        <f t="shared" si="8"/>
        <v>6.8450702000000003</v>
      </c>
    </row>
    <row r="142" spans="1:14" x14ac:dyDescent="0.2">
      <c r="A142" s="4" t="s">
        <v>148</v>
      </c>
      <c r="B142" s="6" t="str">
        <f t="shared" si="6"/>
        <v>May 21</v>
      </c>
      <c r="C142" s="2">
        <v>1.8087313</v>
      </c>
      <c r="D142" s="2">
        <v>2.6761900000000001</v>
      </c>
      <c r="E142" s="2">
        <v>1.4289556999999999</v>
      </c>
      <c r="F142" s="2">
        <v>4.8414199999999998E-2</v>
      </c>
      <c r="G142" s="2">
        <v>5.0304300000000003E-2</v>
      </c>
      <c r="H142" s="2">
        <v>0.13329650000000001</v>
      </c>
      <c r="I142" s="2">
        <v>-0.399476</v>
      </c>
      <c r="J142" s="2">
        <v>0</v>
      </c>
      <c r="K142" s="2">
        <v>-0.16778709999999999</v>
      </c>
      <c r="L142" s="2">
        <v>-3.9999999999999998E-7</v>
      </c>
      <c r="M142" s="7">
        <f t="shared" si="7"/>
        <v>-3.4490599999999982E-2</v>
      </c>
      <c r="N142" s="7">
        <f t="shared" si="8"/>
        <v>5.5786284999999989</v>
      </c>
    </row>
    <row r="143" spans="1:14" x14ac:dyDescent="0.2">
      <c r="A143" s="4" t="s">
        <v>149</v>
      </c>
      <c r="B143" s="6" t="str">
        <f t="shared" si="6"/>
        <v>Jun 21</v>
      </c>
      <c r="C143" s="2">
        <v>1.1828563000000001</v>
      </c>
      <c r="D143" s="2">
        <v>1.6867517000000001</v>
      </c>
      <c r="E143" s="2">
        <v>1.0167358</v>
      </c>
      <c r="F143" s="2">
        <v>1</v>
      </c>
      <c r="G143" s="2">
        <v>0</v>
      </c>
      <c r="H143" s="2">
        <v>0.2248453</v>
      </c>
      <c r="I143" s="2">
        <v>-0.365732</v>
      </c>
      <c r="J143" s="2">
        <v>0</v>
      </c>
      <c r="K143" s="2">
        <v>-0.30467149999999998</v>
      </c>
      <c r="L143" s="2">
        <v>-7.3982699999999998E-2</v>
      </c>
      <c r="M143" s="7">
        <f t="shared" si="7"/>
        <v>-7.9826199999999986E-2</v>
      </c>
      <c r="N143" s="7">
        <f t="shared" si="8"/>
        <v>4.3668028999999997</v>
      </c>
    </row>
    <row r="144" spans="1:14" x14ac:dyDescent="0.2">
      <c r="A144" s="4" t="s">
        <v>150</v>
      </c>
      <c r="B144" s="6" t="str">
        <f t="shared" si="6"/>
        <v>Jul 21</v>
      </c>
      <c r="C144" s="2">
        <v>1.6498524000000001</v>
      </c>
      <c r="D144" s="2">
        <v>2.4151123000000001</v>
      </c>
      <c r="E144" s="2">
        <v>0.1697668</v>
      </c>
      <c r="F144" s="2">
        <v>0</v>
      </c>
      <c r="G144" s="2">
        <v>0</v>
      </c>
      <c r="H144" s="2">
        <v>0.16556170000000001</v>
      </c>
      <c r="I144" s="2">
        <v>-0.475103</v>
      </c>
      <c r="J144" s="2">
        <v>-1.7499999999999998E-5</v>
      </c>
      <c r="K144" s="2">
        <v>-0.415329</v>
      </c>
      <c r="L144" s="2">
        <v>-0.1116074</v>
      </c>
      <c r="M144" s="7">
        <f t="shared" si="7"/>
        <v>-0.2497673</v>
      </c>
      <c r="N144" s="7">
        <f t="shared" si="8"/>
        <v>3.3982362999999998</v>
      </c>
    </row>
    <row r="145" spans="1:14" x14ac:dyDescent="0.2">
      <c r="A145" s="4" t="s">
        <v>151</v>
      </c>
      <c r="B145" s="6" t="str">
        <f t="shared" si="6"/>
        <v>Aug 21</v>
      </c>
      <c r="C145" s="2">
        <v>2.153737</v>
      </c>
      <c r="D145" s="2">
        <v>2.2074907000000001</v>
      </c>
      <c r="E145" s="2">
        <v>0.17290849999999999</v>
      </c>
      <c r="F145" s="2">
        <v>0</v>
      </c>
      <c r="G145" s="2">
        <v>0</v>
      </c>
      <c r="H145" s="2">
        <v>1.6997000000000002E-2</v>
      </c>
      <c r="I145" s="2">
        <v>-0.38283400000000001</v>
      </c>
      <c r="J145" s="2">
        <v>0</v>
      </c>
      <c r="K145" s="2">
        <v>-0.76744480000000004</v>
      </c>
      <c r="L145" s="2">
        <v>-9.2701000000000006E-2</v>
      </c>
      <c r="M145" s="7">
        <f t="shared" si="7"/>
        <v>-0.7504478</v>
      </c>
      <c r="N145" s="7">
        <f t="shared" si="8"/>
        <v>3.308153400000001</v>
      </c>
    </row>
    <row r="146" spans="1:14" x14ac:dyDescent="0.2">
      <c r="A146" s="4" t="s">
        <v>152</v>
      </c>
      <c r="B146" s="6" t="str">
        <f t="shared" si="6"/>
        <v>Sep 21</v>
      </c>
      <c r="C146" s="2">
        <v>2.0628251999999998</v>
      </c>
      <c r="D146" s="2">
        <v>2.4313589000000002</v>
      </c>
      <c r="E146" s="2">
        <v>0.211866</v>
      </c>
      <c r="F146" s="2">
        <v>0</v>
      </c>
      <c r="G146" s="2">
        <v>0</v>
      </c>
      <c r="H146" s="2">
        <v>0.13970070000000001</v>
      </c>
      <c r="I146" s="2">
        <v>-0.35497600000000001</v>
      </c>
      <c r="J146" s="2">
        <v>-0.31781569999999998</v>
      </c>
      <c r="K146" s="2">
        <v>-0.31818780000000002</v>
      </c>
      <c r="L146" s="2">
        <v>-0.13675029999999999</v>
      </c>
      <c r="M146" s="7">
        <f t="shared" si="7"/>
        <v>-0.17848710000000001</v>
      </c>
      <c r="N146" s="7">
        <f t="shared" si="8"/>
        <v>3.7180209999999998</v>
      </c>
    </row>
    <row r="147" spans="1:14" x14ac:dyDescent="0.2">
      <c r="A147" s="4" t="s">
        <v>153</v>
      </c>
      <c r="B147" s="6" t="str">
        <f t="shared" si="6"/>
        <v>Oct 21</v>
      </c>
      <c r="C147" s="2">
        <v>2.3934959999999998</v>
      </c>
      <c r="D147" s="2">
        <v>3.5159829999999999</v>
      </c>
      <c r="E147" s="2">
        <v>0.64303299999999997</v>
      </c>
      <c r="F147" s="2">
        <v>0</v>
      </c>
      <c r="G147" s="2">
        <v>0</v>
      </c>
      <c r="H147" s="2">
        <v>0.12951090000000001</v>
      </c>
      <c r="I147" s="2">
        <v>-0.35733799999999999</v>
      </c>
      <c r="J147" s="2">
        <v>-0.90744979999999997</v>
      </c>
      <c r="K147" s="2">
        <v>-0.22805919999999999</v>
      </c>
      <c r="L147" s="2">
        <v>-0.34628130000000001</v>
      </c>
      <c r="M147" s="7">
        <f t="shared" si="7"/>
        <v>-9.8548299999999978E-2</v>
      </c>
      <c r="N147" s="7">
        <f t="shared" si="8"/>
        <v>4.8428945999999984</v>
      </c>
    </row>
    <row r="148" spans="1:14" x14ac:dyDescent="0.2">
      <c r="A148" s="4" t="s">
        <v>154</v>
      </c>
      <c r="B148" s="6" t="str">
        <f t="shared" si="6"/>
        <v>Nov 21</v>
      </c>
      <c r="C148" s="2">
        <v>2.3321065999999999</v>
      </c>
      <c r="D148" s="2">
        <v>3.7902532</v>
      </c>
      <c r="E148" s="2">
        <v>1.3877706999999999</v>
      </c>
      <c r="F148" s="2">
        <v>1.9029999999999999E-4</v>
      </c>
      <c r="G148" s="2">
        <v>8.4750699999999998E-2</v>
      </c>
      <c r="H148" s="2">
        <v>0.35387390000000002</v>
      </c>
      <c r="I148" s="2">
        <v>-0.45602799999999999</v>
      </c>
      <c r="J148" s="2">
        <v>-0.2475463</v>
      </c>
      <c r="K148" s="2">
        <v>-0.14658979999999999</v>
      </c>
      <c r="L148" s="2">
        <v>-6.5523799999999993E-2</v>
      </c>
      <c r="M148" s="7">
        <f t="shared" si="7"/>
        <v>0.20728410000000003</v>
      </c>
      <c r="N148" s="7">
        <f t="shared" si="8"/>
        <v>7.0332574999999995</v>
      </c>
    </row>
    <row r="149" spans="1:14" x14ac:dyDescent="0.2">
      <c r="A149" s="4" t="s">
        <v>155</v>
      </c>
      <c r="B149" s="6" t="str">
        <f t="shared" si="6"/>
        <v>Dec 21</v>
      </c>
      <c r="C149" s="2">
        <v>2.3200864000000001</v>
      </c>
      <c r="D149" s="2">
        <v>4.1392182999999996</v>
      </c>
      <c r="E149" s="2">
        <v>2.0119585999999998</v>
      </c>
      <c r="F149" s="2">
        <v>1.98961E-2</v>
      </c>
      <c r="G149" s="2">
        <v>0.27939649999999999</v>
      </c>
      <c r="H149" s="2">
        <v>0.42714180000000002</v>
      </c>
      <c r="I149" s="2">
        <v>-0.48954300000000001</v>
      </c>
      <c r="J149" s="2">
        <v>-0.29764400000000002</v>
      </c>
      <c r="K149" s="2">
        <v>-0.31824609999999998</v>
      </c>
      <c r="L149" s="2">
        <v>-5.22496E-2</v>
      </c>
      <c r="M149" s="7">
        <f t="shared" si="7"/>
        <v>0.10889570000000004</v>
      </c>
      <c r="N149" s="7">
        <f t="shared" si="8"/>
        <v>8.0400150000000021</v>
      </c>
    </row>
    <row r="150" spans="1:14" x14ac:dyDescent="0.2">
      <c r="A150" s="4" t="s">
        <v>156</v>
      </c>
      <c r="B150" s="6" t="str">
        <f t="shared" si="6"/>
        <v>Jan 22</v>
      </c>
      <c r="C150" s="2">
        <v>2.3641798999999999</v>
      </c>
      <c r="D150" s="2">
        <v>3.5267776999999998</v>
      </c>
      <c r="E150" s="2">
        <v>3.1466875999999999</v>
      </c>
      <c r="F150" s="2">
        <v>5.3590499999999999E-2</v>
      </c>
      <c r="G150" s="2">
        <v>7.4570899999999996E-2</v>
      </c>
      <c r="H150" s="2">
        <v>0.61894349999999998</v>
      </c>
      <c r="I150" s="2">
        <v>-0.55388599999999999</v>
      </c>
      <c r="J150" s="2">
        <v>-0.27903650000000002</v>
      </c>
      <c r="K150" s="2">
        <v>-0.18127699999999999</v>
      </c>
      <c r="L150" s="2">
        <v>-4.7984300000000001E-2</v>
      </c>
      <c r="M150" s="7">
        <f t="shared" si="7"/>
        <v>0.43766649999999996</v>
      </c>
      <c r="N150" s="7">
        <f t="shared" si="8"/>
        <v>8.7225663000000004</v>
      </c>
    </row>
    <row r="151" spans="1:14" x14ac:dyDescent="0.2">
      <c r="A151" s="4" t="s">
        <v>157</v>
      </c>
      <c r="B151" s="6" t="str">
        <f t="shared" si="6"/>
        <v>Feb 22</v>
      </c>
      <c r="C151" s="2">
        <v>2.0551729999999999</v>
      </c>
      <c r="D151" s="2">
        <v>3.3182877999999998</v>
      </c>
      <c r="E151" s="2">
        <v>2.0512907999999999</v>
      </c>
      <c r="F151" s="2">
        <v>0</v>
      </c>
      <c r="G151" s="2">
        <v>2.8365999999999999E-3</v>
      </c>
      <c r="H151" s="2">
        <v>0.35157060000000001</v>
      </c>
      <c r="I151" s="2">
        <v>-0.41597499999999998</v>
      </c>
      <c r="J151" s="2">
        <v>-0.54544769999999998</v>
      </c>
      <c r="K151" s="2">
        <v>-0.28950609999999999</v>
      </c>
      <c r="L151" s="2">
        <v>0</v>
      </c>
      <c r="M151" s="7">
        <f t="shared" si="7"/>
        <v>6.2064500000000022E-2</v>
      </c>
      <c r="N151" s="7">
        <f t="shared" si="8"/>
        <v>6.5282299999999998</v>
      </c>
    </row>
    <row r="152" spans="1:14" x14ac:dyDescent="0.2">
      <c r="A152" s="4" t="s">
        <v>158</v>
      </c>
      <c r="B152" s="6" t="str">
        <f t="shared" si="6"/>
        <v>Mar 22</v>
      </c>
      <c r="C152" s="2">
        <v>2.3191860000000002</v>
      </c>
      <c r="D152" s="2">
        <v>3.2539927</v>
      </c>
      <c r="E152" s="2">
        <v>2.1545969</v>
      </c>
      <c r="F152" s="2">
        <v>0</v>
      </c>
      <c r="G152" s="2">
        <v>6.2313000000000004E-3</v>
      </c>
      <c r="H152" s="2">
        <v>0.4644144</v>
      </c>
      <c r="I152" s="2">
        <v>-0.4833596</v>
      </c>
      <c r="J152" s="2">
        <v>-0.95155789999999996</v>
      </c>
      <c r="K152" s="2">
        <v>-0.13348389999999999</v>
      </c>
      <c r="L152" s="2">
        <v>-2.1692999999999999E-3</v>
      </c>
      <c r="M152" s="7">
        <f t="shared" si="7"/>
        <v>0.33093050000000002</v>
      </c>
      <c r="N152" s="7">
        <f t="shared" si="8"/>
        <v>6.6278505999999995</v>
      </c>
    </row>
  </sheetData>
  <mergeCells count="1">
    <mergeCell ref="A1:L1"/>
  </mergeCells>
  <hyperlinks>
    <hyperlink ref="R79" r:id="rId1" xr:uid="{56BB6F12-B465-A145-B29B-0DB456FE4AFC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57" workbookViewId="0">
      <selection activeCell="M41" sqref="M41"/>
    </sheetView>
  </sheetViews>
  <sheetFormatPr baseColWidth="10" defaultRowHeight="16" x14ac:dyDescent="0.2"/>
  <cols>
    <col min="2" max="2" width="22.5" customWidth="1"/>
    <col min="3" max="3" width="24.332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2010</v>
      </c>
      <c r="B2" s="7">
        <f>SUM('Ark1'!E6:E17)</f>
        <v>17.75</v>
      </c>
      <c r="C2" s="7">
        <f>SUM('Ark1'!H6:H17)</f>
        <v>6.91</v>
      </c>
    </row>
    <row r="3" spans="1:3" x14ac:dyDescent="0.2">
      <c r="A3" s="8">
        <v>2011</v>
      </c>
      <c r="B3" s="7">
        <f>SUM('Ark1'!E18:E29)</f>
        <v>23.700000000000003</v>
      </c>
      <c r="C3" s="7">
        <f>SUM('Ark1'!H18:H29)</f>
        <v>3.3000000000000003</v>
      </c>
    </row>
    <row r="4" spans="1:3" x14ac:dyDescent="0.2">
      <c r="A4" s="8">
        <v>2012</v>
      </c>
      <c r="B4" s="7">
        <f>SUM('Ark1'!E30:E41)</f>
        <v>12.479999999999997</v>
      </c>
      <c r="C4" s="7">
        <f>SUM('Ark1'!H30:H41)</f>
        <v>5.0600000000000005</v>
      </c>
    </row>
    <row r="5" spans="1:3" x14ac:dyDescent="0.2">
      <c r="A5" s="8">
        <v>2013</v>
      </c>
      <c r="B5" s="7">
        <f>SUM('Ark1'!E42:E53)</f>
        <v>8.5300000000000011</v>
      </c>
      <c r="C5" s="7">
        <f>SUM('Ark1'!H42:H53)</f>
        <v>7.0600000000000005</v>
      </c>
    </row>
    <row r="6" spans="1:3" x14ac:dyDescent="0.2">
      <c r="A6" s="8">
        <v>2014</v>
      </c>
      <c r="B6" s="7">
        <f>SUM('Ark1'!E54:E65)</f>
        <v>10.170000000000002</v>
      </c>
      <c r="C6" s="7">
        <f>SUM('Ark1'!H54:H65)</f>
        <v>5.0500000000000007</v>
      </c>
    </row>
    <row r="7" spans="1:3" x14ac:dyDescent="0.2">
      <c r="A7" s="8">
        <v>2015</v>
      </c>
      <c r="B7" s="7">
        <f>SUM('Ark1'!E66:E77)</f>
        <v>12.41</v>
      </c>
      <c r="C7" s="7">
        <f>SUM('Ark1'!H66:H77)</f>
        <v>5.4400000000000013</v>
      </c>
    </row>
    <row r="8" spans="1:3" x14ac:dyDescent="0.2">
      <c r="A8" s="8">
        <v>2016</v>
      </c>
      <c r="B8" s="7">
        <f>SUM('Ark1'!E78:E89)</f>
        <v>9.0914639000000008</v>
      </c>
      <c r="C8" s="7">
        <f>SUM('Ark1'!H78:H89)</f>
        <v>5.7231207300000015</v>
      </c>
    </row>
    <row r="9" spans="1:3" x14ac:dyDescent="0.2">
      <c r="A9" s="8">
        <v>2017</v>
      </c>
      <c r="B9" s="7">
        <f>SUM('Ark1'!E90:E101)</f>
        <v>5.2786789999999995</v>
      </c>
      <c r="C9" s="7">
        <f>SUM('Ark1'!H90:H101)</f>
        <v>5.9997536</v>
      </c>
    </row>
    <row r="10" spans="1:3" x14ac:dyDescent="0.2">
      <c r="A10" s="8">
        <v>2018</v>
      </c>
      <c r="B10" s="7">
        <f>SUM('Ark1'!E102:E113)</f>
        <v>5.7016822999999999</v>
      </c>
      <c r="C10" s="7">
        <f>SUM('Ark1'!H102:H113)</f>
        <v>5.3906704999999988</v>
      </c>
    </row>
    <row r="11" spans="1:3" x14ac:dyDescent="0.2">
      <c r="A11" s="8">
        <v>2019</v>
      </c>
      <c r="B11" s="7">
        <f>SUM('Ark1'!E114:E125)</f>
        <v>17.328530000000001</v>
      </c>
      <c r="C11" s="7">
        <f>SUM('Ark1'!H114:H125)</f>
        <v>5.9000779999999997</v>
      </c>
    </row>
    <row r="12" spans="1:3" x14ac:dyDescent="0.2">
      <c r="A12" s="8">
        <v>2020</v>
      </c>
      <c r="B12" s="7">
        <f>SUM('Ark1'!E126:E137)</f>
        <v>11.016072899999999</v>
      </c>
      <c r="C12" s="7">
        <f>SUM('Ark1'!H126:H137)</f>
        <v>4.1035522999999996</v>
      </c>
    </row>
    <row r="13" spans="1:3" x14ac:dyDescent="0.2">
      <c r="A13" s="8">
        <v>2021</v>
      </c>
      <c r="B13" s="7">
        <f>SUM('Ark1'!E138:E149)</f>
        <v>14.2739607</v>
      </c>
      <c r="C13" s="7">
        <f>SUM('Ark1'!H138:H149)</f>
        <v>4.0093141000000001</v>
      </c>
    </row>
  </sheetData>
  <pageMargins left="0.7" right="0.7" top="0.75" bottom="0.75" header="0.3" footer="0.3"/>
  <ignoredErrors>
    <ignoredError sqref="B2:C2 B3:C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2022-06-23T15:45:46Z</dcterms:created>
  <dcterms:modified xsi:type="dcterms:W3CDTF">2022-07-07T10:19:29Z</dcterms:modified>
</cp:coreProperties>
</file>