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ter/Documents/GitHub/Local-Python/Year2/Project1/replicating_santini/"/>
    </mc:Choice>
  </mc:AlternateContent>
  <xr:revisionPtr revIDLastSave="0" documentId="13_ncr:1_{20925431-7430-DA44-9C91-0BA2854DB8F7}" xr6:coauthVersionLast="46" xr6:coauthVersionMax="46" xr10:uidLastSave="{00000000-0000-0000-0000-000000000000}"/>
  <bookViews>
    <workbookView xWindow="0" yWindow="760" windowWidth="32740" windowHeight="20540" xr2:uid="{4A690283-51C6-5E48-9C88-B253C62B5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1" i="1" l="1"/>
  <c r="P121" i="1"/>
  <c r="R121" i="1"/>
  <c r="S121" i="1"/>
  <c r="O121" i="1"/>
  <c r="O99" i="1"/>
  <c r="Q110" i="1"/>
  <c r="S110" i="1"/>
  <c r="R110" i="1"/>
  <c r="P110" i="1"/>
  <c r="O110" i="1"/>
  <c r="S99" i="1"/>
  <c r="P99" i="1"/>
  <c r="Q99" i="1"/>
  <c r="R99" i="1"/>
  <c r="M50" i="1"/>
  <c r="M51" i="1"/>
  <c r="M52" i="1"/>
  <c r="M53" i="1"/>
  <c r="M49" i="1"/>
  <c r="M5" i="1" l="1"/>
  <c r="M6" i="1"/>
  <c r="M12" i="1"/>
  <c r="M13" i="1"/>
  <c r="M19" i="1"/>
  <c r="M20" i="1"/>
  <c r="M21" i="1"/>
  <c r="M22" i="1"/>
  <c r="M28" i="1"/>
  <c r="M29" i="1"/>
  <c r="M30" i="1"/>
  <c r="M31" i="1"/>
  <c r="M32" i="1"/>
  <c r="M38" i="1"/>
  <c r="M39" i="1"/>
  <c r="M40" i="1"/>
  <c r="M41" i="1"/>
  <c r="M42" i="1"/>
</calcChain>
</file>

<file path=xl/sharedStrings.xml><?xml version="1.0" encoding="utf-8"?>
<sst xmlns="http://schemas.openxmlformats.org/spreadsheetml/2006/main" count="138" uniqueCount="47">
  <si>
    <t>Scenario</t>
  </si>
  <si>
    <t>Redshift bin</t>
  </si>
  <si>
    <t>1.3-2.0</t>
  </si>
  <si>
    <t>2.0-3.0</t>
  </si>
  <si>
    <t>3.0-4.0</t>
  </si>
  <si>
    <t>4.0-5.0</t>
  </si>
  <si>
    <t>5.0-6.0</t>
  </si>
  <si>
    <t>1.3-6.0</t>
  </si>
  <si>
    <t>Lower mass (santini) cut (santini), pre-mag</t>
  </si>
  <si>
    <t>Redshift (santini) cut</t>
  </si>
  <si>
    <t>Higher mass (santini) cut (santini), post-mag</t>
  </si>
  <si>
    <t>Clusters only</t>
  </si>
  <si>
    <t>Relflag == 1</t>
  </si>
  <si>
    <t>H&lt;27.5 (flux)</t>
  </si>
  <si>
    <t>Lower mass (beagle) cut (adj to SAN), pre-mag</t>
  </si>
  <si>
    <t>Redshift (beagle) cut</t>
  </si>
  <si>
    <t>Higher mass (beagle) cut (adj to SAN), post-mag</t>
  </si>
  <si>
    <t>Relflag == 1 </t>
  </si>
  <si>
    <t>Lower mass (beagle) cut (adj to SAN), pre-mag  </t>
  </si>
  <si>
    <t>Chi2 &lt; 9.5</t>
  </si>
  <si>
    <t>SFR (BEAGLE) &gt; -2.0</t>
  </si>
  <si>
    <t>Clusters only </t>
  </si>
  <si>
    <t>H&lt;27.5 (ABmag)</t>
  </si>
  <si>
    <t>Lower mass (beagle) cut (adj to AD), pre-mag</t>
  </si>
  <si>
    <t>Redshift (AD) cut </t>
  </si>
  <si>
    <t>Redshift (beagle) cut </t>
  </si>
  <si>
    <t>Higher mass (beagle) cut (adj to AD), post-mag  </t>
  </si>
  <si>
    <t>Lower mass (beagle) cut (santini), pre-mag  </t>
  </si>
  <si>
    <t>Redshift (AD) cut   </t>
  </si>
  <si>
    <t>Higher mass (beagle) cut (santini), post-mag  </t>
  </si>
  <si>
    <t># SANTINI selection</t>
  </si>
  <si>
    <t># BEAGLE selection</t>
  </si>
  <si>
    <t># addition of chi2 and sfr cut</t>
  </si>
  <si>
    <t># trying to replicate my initial results, requires 2 redshift filters, and original AD_neb mass cuts, and ABmag H cut (instead of flux)</t>
  </si>
  <si>
    <t># final Kelly choice, SANTINI mass cuts, double redshift filter, H flux cut</t>
  </si>
  <si>
    <t>GMM 3d fits?</t>
  </si>
  <si>
    <t>SFR (BEAGLE) &gt; -2.0 and &lt; 10</t>
  </si>
  <si>
    <t>8 dc</t>
  </si>
  <si>
    <t>8dd</t>
  </si>
  <si>
    <t>8d</t>
  </si>
  <si>
    <t>7dc</t>
  </si>
  <si>
    <t>7dd</t>
  </si>
  <si>
    <t>7d</t>
  </si>
  <si>
    <t>7d-8d</t>
  </si>
  <si>
    <t>7dd-8dd</t>
  </si>
  <si>
    <t>7dc-8dc</t>
  </si>
  <si>
    <t>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</si>
</sst>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6FF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61E0-765E-5C49-9F82-66EDDDE1C0EC}">
  <dimension ref="F2:T130"/>
  <sheetViews>
    <sheetView tabSelected="1" topLeftCell="B89" workbookViewId="0">
      <selection activeCell="K130" sqref="K130"/>
    </sheetView>
  </sheetViews>
  <sheetFormatPr baseColWidth="10" defaultRowHeight="16" x14ac:dyDescent="0.2"/>
  <cols>
    <col min="7" max="7" width="41.83203125" bestFit="1" customWidth="1"/>
    <col min="14" max="14" width="34.6640625" customWidth="1"/>
  </cols>
  <sheetData>
    <row r="2" spans="6:14" x14ac:dyDescent="0.2">
      <c r="H2" s="7" t="s">
        <v>1</v>
      </c>
      <c r="I2" s="7"/>
      <c r="J2" s="7"/>
      <c r="K2" s="7"/>
      <c r="L2" s="7"/>
    </row>
    <row r="3" spans="6:14" x14ac:dyDescent="0.2">
      <c r="F3" t="s">
        <v>0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</row>
    <row r="4" spans="6:14" x14ac:dyDescent="0.2">
      <c r="F4">
        <v>1</v>
      </c>
      <c r="G4" t="s">
        <v>8</v>
      </c>
      <c r="H4">
        <v>1980</v>
      </c>
      <c r="I4">
        <v>1612</v>
      </c>
      <c r="J4">
        <v>1279</v>
      </c>
      <c r="K4">
        <v>1279</v>
      </c>
      <c r="L4">
        <v>1279</v>
      </c>
      <c r="N4" s="8" t="s">
        <v>30</v>
      </c>
    </row>
    <row r="5" spans="6:14" x14ac:dyDescent="0.2">
      <c r="G5" t="s">
        <v>9</v>
      </c>
      <c r="H5">
        <v>603</v>
      </c>
      <c r="I5">
        <v>661</v>
      </c>
      <c r="J5">
        <v>259</v>
      </c>
      <c r="K5">
        <v>128</v>
      </c>
      <c r="L5">
        <v>41</v>
      </c>
      <c r="M5">
        <f t="shared" ref="M5:M42" si="0">SUM(H5:L5)</f>
        <v>1692</v>
      </c>
      <c r="N5" s="8"/>
    </row>
    <row r="6" spans="6:14" x14ac:dyDescent="0.2">
      <c r="G6" t="s">
        <v>10</v>
      </c>
      <c r="H6">
        <v>585</v>
      </c>
      <c r="I6">
        <v>649</v>
      </c>
      <c r="J6">
        <v>246</v>
      </c>
      <c r="K6">
        <v>126</v>
      </c>
      <c r="L6">
        <v>40</v>
      </c>
      <c r="M6" s="4">
        <f t="shared" si="0"/>
        <v>1646</v>
      </c>
      <c r="N6" s="8"/>
    </row>
    <row r="8" spans="6:14" x14ac:dyDescent="0.2">
      <c r="F8">
        <v>2</v>
      </c>
      <c r="G8" t="s">
        <v>11</v>
      </c>
      <c r="H8">
        <v>15379</v>
      </c>
      <c r="I8">
        <v>15379</v>
      </c>
      <c r="J8">
        <v>15379</v>
      </c>
      <c r="K8">
        <v>15379</v>
      </c>
      <c r="L8">
        <v>15379</v>
      </c>
      <c r="N8" s="8" t="s">
        <v>31</v>
      </c>
    </row>
    <row r="9" spans="6:14" x14ac:dyDescent="0.2">
      <c r="G9" t="s">
        <v>12</v>
      </c>
      <c r="H9">
        <v>11818</v>
      </c>
      <c r="I9">
        <v>11818</v>
      </c>
      <c r="J9">
        <v>11818</v>
      </c>
      <c r="K9">
        <v>11818</v>
      </c>
      <c r="L9">
        <v>11818</v>
      </c>
      <c r="N9" s="8"/>
    </row>
    <row r="10" spans="6:14" x14ac:dyDescent="0.2">
      <c r="G10" t="s">
        <v>13</v>
      </c>
      <c r="H10">
        <v>6977</v>
      </c>
      <c r="I10">
        <v>6977</v>
      </c>
      <c r="J10">
        <v>6977</v>
      </c>
      <c r="K10">
        <v>6977</v>
      </c>
      <c r="L10">
        <v>6977</v>
      </c>
      <c r="N10" s="8"/>
    </row>
    <row r="11" spans="6:14" x14ac:dyDescent="0.2">
      <c r="G11" t="s">
        <v>14</v>
      </c>
      <c r="H11">
        <v>5282</v>
      </c>
      <c r="I11">
        <v>5300</v>
      </c>
      <c r="J11">
        <v>3567</v>
      </c>
      <c r="K11">
        <v>2035</v>
      </c>
      <c r="L11">
        <v>3230</v>
      </c>
      <c r="N11" s="8"/>
    </row>
    <row r="12" spans="6:14" x14ac:dyDescent="0.2">
      <c r="G12" t="s">
        <v>15</v>
      </c>
      <c r="H12">
        <v>551</v>
      </c>
      <c r="I12">
        <v>811</v>
      </c>
      <c r="J12">
        <v>504</v>
      </c>
      <c r="K12">
        <v>293</v>
      </c>
      <c r="L12">
        <v>115</v>
      </c>
      <c r="M12">
        <f t="shared" si="0"/>
        <v>2274</v>
      </c>
      <c r="N12" s="8"/>
    </row>
    <row r="13" spans="6:14" x14ac:dyDescent="0.2">
      <c r="G13" t="s">
        <v>16</v>
      </c>
      <c r="H13">
        <v>525</v>
      </c>
      <c r="I13">
        <v>773</v>
      </c>
      <c r="J13">
        <v>435</v>
      </c>
      <c r="K13">
        <v>292</v>
      </c>
      <c r="L13">
        <v>111</v>
      </c>
      <c r="M13" s="4">
        <f t="shared" si="0"/>
        <v>2136</v>
      </c>
      <c r="N13" s="8"/>
    </row>
    <row r="15" spans="6:14" x14ac:dyDescent="0.2">
      <c r="F15">
        <v>3</v>
      </c>
      <c r="G15" t="s">
        <v>11</v>
      </c>
      <c r="H15">
        <v>15379</v>
      </c>
      <c r="I15">
        <v>15379</v>
      </c>
      <c r="J15">
        <v>15379</v>
      </c>
      <c r="K15">
        <v>15379</v>
      </c>
      <c r="L15">
        <v>15379</v>
      </c>
      <c r="N15" s="8" t="s">
        <v>32</v>
      </c>
    </row>
    <row r="16" spans="6:14" x14ac:dyDescent="0.2">
      <c r="G16" t="s">
        <v>17</v>
      </c>
      <c r="H16">
        <v>11818</v>
      </c>
      <c r="I16">
        <v>11818</v>
      </c>
      <c r="J16">
        <v>11818</v>
      </c>
      <c r="K16">
        <v>11818</v>
      </c>
      <c r="L16">
        <v>11818</v>
      </c>
      <c r="N16" s="8"/>
    </row>
    <row r="17" spans="6:14" x14ac:dyDescent="0.2">
      <c r="G17" t="s">
        <v>13</v>
      </c>
      <c r="H17">
        <v>6977</v>
      </c>
      <c r="I17">
        <v>6977</v>
      </c>
      <c r="J17">
        <v>6977</v>
      </c>
      <c r="K17">
        <v>6977</v>
      </c>
      <c r="L17">
        <v>6977</v>
      </c>
      <c r="N17" s="8"/>
    </row>
    <row r="18" spans="6:14" x14ac:dyDescent="0.2">
      <c r="G18" t="s">
        <v>18</v>
      </c>
      <c r="H18">
        <v>5282</v>
      </c>
      <c r="I18">
        <v>5300</v>
      </c>
      <c r="J18">
        <v>3567</v>
      </c>
      <c r="K18">
        <v>2035</v>
      </c>
      <c r="L18">
        <v>3230</v>
      </c>
      <c r="N18" s="8"/>
    </row>
    <row r="19" spans="6:14" x14ac:dyDescent="0.2">
      <c r="G19" t="s">
        <v>15</v>
      </c>
      <c r="H19">
        <v>551</v>
      </c>
      <c r="I19">
        <v>811</v>
      </c>
      <c r="J19">
        <v>504</v>
      </c>
      <c r="K19">
        <v>293</v>
      </c>
      <c r="L19">
        <v>115</v>
      </c>
      <c r="M19">
        <f t="shared" si="0"/>
        <v>2274</v>
      </c>
      <c r="N19" s="8"/>
    </row>
    <row r="20" spans="6:14" x14ac:dyDescent="0.2">
      <c r="G20" t="s">
        <v>16</v>
      </c>
      <c r="H20">
        <v>525</v>
      </c>
      <c r="I20">
        <v>773</v>
      </c>
      <c r="J20">
        <v>435</v>
      </c>
      <c r="K20">
        <v>292</v>
      </c>
      <c r="L20">
        <v>111</v>
      </c>
      <c r="M20">
        <f t="shared" si="0"/>
        <v>2136</v>
      </c>
      <c r="N20" s="8"/>
    </row>
    <row r="21" spans="6:14" x14ac:dyDescent="0.2">
      <c r="G21" t="s">
        <v>19</v>
      </c>
      <c r="H21">
        <v>314</v>
      </c>
      <c r="I21">
        <v>514</v>
      </c>
      <c r="J21">
        <v>265</v>
      </c>
      <c r="K21">
        <v>214</v>
      </c>
      <c r="L21">
        <v>76</v>
      </c>
      <c r="M21">
        <f t="shared" si="0"/>
        <v>1383</v>
      </c>
      <c r="N21" s="8"/>
    </row>
    <row r="22" spans="6:14" x14ac:dyDescent="0.2">
      <c r="G22" s="3" t="s">
        <v>20</v>
      </c>
      <c r="H22">
        <v>299</v>
      </c>
      <c r="I22">
        <v>507</v>
      </c>
      <c r="J22">
        <v>264</v>
      </c>
      <c r="K22">
        <v>214</v>
      </c>
      <c r="L22">
        <v>76</v>
      </c>
      <c r="M22" s="4">
        <f t="shared" si="0"/>
        <v>1360</v>
      </c>
      <c r="N22" s="8"/>
    </row>
    <row r="24" spans="6:14" ht="68" customHeight="1" x14ac:dyDescent="0.2">
      <c r="F24">
        <v>4</v>
      </c>
      <c r="G24" t="s">
        <v>21</v>
      </c>
      <c r="H24">
        <v>15379</v>
      </c>
      <c r="I24">
        <v>15379</v>
      </c>
      <c r="J24">
        <v>15379</v>
      </c>
      <c r="K24">
        <v>15379</v>
      </c>
      <c r="L24">
        <v>15379</v>
      </c>
      <c r="N24" s="6" t="s">
        <v>33</v>
      </c>
    </row>
    <row r="25" spans="6:14" x14ac:dyDescent="0.2">
      <c r="G25" t="s">
        <v>12</v>
      </c>
      <c r="H25">
        <v>11818</v>
      </c>
      <c r="I25">
        <v>11818</v>
      </c>
      <c r="J25">
        <v>11818</v>
      </c>
      <c r="K25">
        <v>11818</v>
      </c>
      <c r="L25">
        <v>11818</v>
      </c>
      <c r="N25" s="6"/>
    </row>
    <row r="26" spans="6:14" x14ac:dyDescent="0.2">
      <c r="G26" t="s">
        <v>22</v>
      </c>
      <c r="H26">
        <v>7010</v>
      </c>
      <c r="I26">
        <v>7010</v>
      </c>
      <c r="J26">
        <v>7010</v>
      </c>
      <c r="K26">
        <v>7010</v>
      </c>
      <c r="L26">
        <v>7010</v>
      </c>
      <c r="N26" s="6"/>
    </row>
    <row r="27" spans="6:14" x14ac:dyDescent="0.2">
      <c r="G27" t="s">
        <v>23</v>
      </c>
      <c r="H27">
        <v>4868</v>
      </c>
      <c r="I27">
        <v>4017</v>
      </c>
      <c r="J27">
        <v>2964</v>
      </c>
      <c r="K27">
        <v>2964</v>
      </c>
      <c r="L27">
        <v>2964</v>
      </c>
      <c r="N27" s="6"/>
    </row>
    <row r="28" spans="6:14" x14ac:dyDescent="0.2">
      <c r="G28" t="s">
        <v>24</v>
      </c>
      <c r="H28">
        <v>549</v>
      </c>
      <c r="I28">
        <v>517</v>
      </c>
      <c r="J28">
        <v>203</v>
      </c>
      <c r="K28">
        <v>155</v>
      </c>
      <c r="L28">
        <v>55</v>
      </c>
      <c r="M28">
        <f t="shared" si="0"/>
        <v>1479</v>
      </c>
      <c r="N28" s="6"/>
    </row>
    <row r="29" spans="6:14" x14ac:dyDescent="0.2">
      <c r="G29" t="s">
        <v>25</v>
      </c>
      <c r="H29">
        <v>356</v>
      </c>
      <c r="I29">
        <v>375</v>
      </c>
      <c r="J29">
        <v>131</v>
      </c>
      <c r="K29">
        <v>114</v>
      </c>
      <c r="L29">
        <v>42</v>
      </c>
      <c r="M29">
        <f t="shared" si="0"/>
        <v>1018</v>
      </c>
      <c r="N29" s="6"/>
    </row>
    <row r="30" spans="6:14" x14ac:dyDescent="0.2">
      <c r="G30" t="s">
        <v>26</v>
      </c>
      <c r="H30">
        <v>343</v>
      </c>
      <c r="I30">
        <v>366</v>
      </c>
      <c r="J30">
        <v>130</v>
      </c>
      <c r="K30">
        <v>114</v>
      </c>
      <c r="L30">
        <v>38</v>
      </c>
      <c r="M30">
        <f t="shared" si="0"/>
        <v>991</v>
      </c>
      <c r="N30" s="6"/>
    </row>
    <row r="31" spans="6:14" x14ac:dyDescent="0.2">
      <c r="G31" t="s">
        <v>19</v>
      </c>
      <c r="H31">
        <v>231</v>
      </c>
      <c r="I31">
        <v>239</v>
      </c>
      <c r="J31">
        <v>82</v>
      </c>
      <c r="K31">
        <v>91</v>
      </c>
      <c r="L31">
        <v>20</v>
      </c>
      <c r="M31">
        <f t="shared" si="0"/>
        <v>663</v>
      </c>
      <c r="N31" s="6"/>
    </row>
    <row r="32" spans="6:14" x14ac:dyDescent="0.2">
      <c r="G32" s="3" t="s">
        <v>20</v>
      </c>
      <c r="H32">
        <v>222</v>
      </c>
      <c r="I32">
        <v>232</v>
      </c>
      <c r="J32">
        <v>81</v>
      </c>
      <c r="K32">
        <v>91</v>
      </c>
      <c r="L32">
        <v>20</v>
      </c>
      <c r="M32" s="4">
        <f t="shared" si="0"/>
        <v>646</v>
      </c>
      <c r="N32" s="6"/>
    </row>
    <row r="34" spans="6:14" ht="34" customHeight="1" x14ac:dyDescent="0.2">
      <c r="F34">
        <v>5</v>
      </c>
      <c r="G34" t="s">
        <v>21</v>
      </c>
      <c r="H34">
        <v>15379</v>
      </c>
      <c r="I34">
        <v>15379</v>
      </c>
      <c r="J34">
        <v>15379</v>
      </c>
      <c r="K34">
        <v>15379</v>
      </c>
      <c r="L34">
        <v>15379</v>
      </c>
      <c r="N34" s="6" t="s">
        <v>34</v>
      </c>
    </row>
    <row r="35" spans="6:14" x14ac:dyDescent="0.2">
      <c r="G35" t="s">
        <v>12</v>
      </c>
      <c r="H35">
        <v>11818</v>
      </c>
      <c r="I35">
        <v>11818</v>
      </c>
      <c r="J35">
        <v>11818</v>
      </c>
      <c r="K35">
        <v>11818</v>
      </c>
      <c r="L35">
        <v>11818</v>
      </c>
      <c r="N35" s="6"/>
    </row>
    <row r="36" spans="6:14" x14ac:dyDescent="0.2">
      <c r="G36" t="s">
        <v>13</v>
      </c>
      <c r="H36">
        <v>6977</v>
      </c>
      <c r="I36">
        <v>6977</v>
      </c>
      <c r="J36">
        <v>6977</v>
      </c>
      <c r="K36">
        <v>6977</v>
      </c>
      <c r="L36">
        <v>6977</v>
      </c>
      <c r="N36" s="6"/>
    </row>
    <row r="37" spans="6:14" x14ac:dyDescent="0.2">
      <c r="G37" t="s">
        <v>27</v>
      </c>
      <c r="H37">
        <v>4001</v>
      </c>
      <c r="I37">
        <v>3248</v>
      </c>
      <c r="J37">
        <v>2373</v>
      </c>
      <c r="K37">
        <v>2373</v>
      </c>
      <c r="L37">
        <v>2373</v>
      </c>
      <c r="N37" s="6"/>
    </row>
    <row r="38" spans="6:14" x14ac:dyDescent="0.2">
      <c r="G38" t="s">
        <v>28</v>
      </c>
      <c r="H38">
        <v>452</v>
      </c>
      <c r="I38">
        <v>422</v>
      </c>
      <c r="J38">
        <v>157</v>
      </c>
      <c r="K38">
        <v>110</v>
      </c>
      <c r="L38">
        <v>38</v>
      </c>
      <c r="M38">
        <f t="shared" si="0"/>
        <v>1179</v>
      </c>
      <c r="N38" s="6"/>
    </row>
    <row r="39" spans="6:14" x14ac:dyDescent="0.2">
      <c r="G39" t="s">
        <v>25</v>
      </c>
      <c r="H39">
        <v>303</v>
      </c>
      <c r="I39">
        <v>313</v>
      </c>
      <c r="J39">
        <v>98</v>
      </c>
      <c r="K39">
        <v>79</v>
      </c>
      <c r="L39">
        <v>30</v>
      </c>
      <c r="M39">
        <f t="shared" si="0"/>
        <v>823</v>
      </c>
      <c r="N39" s="6"/>
    </row>
    <row r="40" spans="6:14" x14ac:dyDescent="0.2">
      <c r="G40" t="s">
        <v>29</v>
      </c>
      <c r="H40">
        <v>292</v>
      </c>
      <c r="I40">
        <v>307</v>
      </c>
      <c r="J40">
        <v>97</v>
      </c>
      <c r="K40">
        <v>79</v>
      </c>
      <c r="L40">
        <v>27</v>
      </c>
      <c r="M40">
        <f t="shared" si="0"/>
        <v>802</v>
      </c>
      <c r="N40" s="6"/>
    </row>
    <row r="41" spans="6:14" x14ac:dyDescent="0.2">
      <c r="G41" t="s">
        <v>19</v>
      </c>
      <c r="H41">
        <v>192</v>
      </c>
      <c r="I41">
        <v>190</v>
      </c>
      <c r="J41">
        <v>56</v>
      </c>
      <c r="K41">
        <v>62</v>
      </c>
      <c r="L41">
        <v>13</v>
      </c>
      <c r="M41">
        <f t="shared" si="0"/>
        <v>513</v>
      </c>
      <c r="N41" s="6"/>
    </row>
    <row r="42" spans="6:14" x14ac:dyDescent="0.2">
      <c r="G42" s="3" t="s">
        <v>20</v>
      </c>
      <c r="H42">
        <v>183</v>
      </c>
      <c r="I42">
        <v>183</v>
      </c>
      <c r="J42">
        <v>55</v>
      </c>
      <c r="K42">
        <v>62</v>
      </c>
      <c r="L42">
        <v>13</v>
      </c>
      <c r="M42" s="4">
        <f t="shared" si="0"/>
        <v>496</v>
      </c>
      <c r="N42" s="6"/>
    </row>
    <row r="45" spans="6:14" x14ac:dyDescent="0.2">
      <c r="F45">
        <v>6</v>
      </c>
      <c r="G45" t="s">
        <v>21</v>
      </c>
      <c r="H45">
        <v>15379</v>
      </c>
      <c r="I45">
        <v>15379</v>
      </c>
      <c r="J45">
        <v>15379</v>
      </c>
      <c r="K45">
        <v>15379</v>
      </c>
      <c r="L45">
        <v>15379</v>
      </c>
    </row>
    <row r="46" spans="6:14" x14ac:dyDescent="0.2">
      <c r="G46" t="s">
        <v>12</v>
      </c>
      <c r="H46">
        <v>11818</v>
      </c>
      <c r="I46">
        <v>11818</v>
      </c>
      <c r="J46">
        <v>11818</v>
      </c>
      <c r="K46">
        <v>11818</v>
      </c>
      <c r="L46">
        <v>11818</v>
      </c>
    </row>
    <row r="47" spans="6:14" x14ac:dyDescent="0.2">
      <c r="G47" t="s">
        <v>13</v>
      </c>
      <c r="H47">
        <v>6977</v>
      </c>
      <c r="I47">
        <v>6977</v>
      </c>
      <c r="J47">
        <v>6977</v>
      </c>
      <c r="K47">
        <v>6977</v>
      </c>
      <c r="L47">
        <v>6977</v>
      </c>
    </row>
    <row r="48" spans="6:14" x14ac:dyDescent="0.2">
      <c r="G48" t="s">
        <v>27</v>
      </c>
      <c r="H48">
        <v>5609</v>
      </c>
      <c r="I48">
        <v>4939</v>
      </c>
      <c r="J48">
        <v>3687</v>
      </c>
      <c r="K48">
        <v>3687</v>
      </c>
      <c r="L48">
        <v>3687</v>
      </c>
    </row>
    <row r="49" spans="6:13" x14ac:dyDescent="0.2">
      <c r="G49" t="s">
        <v>28</v>
      </c>
      <c r="H49">
        <v>645</v>
      </c>
      <c r="I49">
        <v>644</v>
      </c>
      <c r="J49">
        <v>259</v>
      </c>
      <c r="K49">
        <v>207</v>
      </c>
      <c r="L49">
        <v>80</v>
      </c>
      <c r="M49">
        <f>SUM(H49:L49)</f>
        <v>1835</v>
      </c>
    </row>
    <row r="50" spans="6:13" x14ac:dyDescent="0.2">
      <c r="G50" t="s">
        <v>25</v>
      </c>
      <c r="H50">
        <v>419</v>
      </c>
      <c r="I50">
        <v>463</v>
      </c>
      <c r="J50">
        <v>166</v>
      </c>
      <c r="K50">
        <v>155</v>
      </c>
      <c r="L50">
        <v>63</v>
      </c>
      <c r="M50">
        <f t="shared" ref="M50:M53" si="1">SUM(H50:L50)</f>
        <v>1266</v>
      </c>
    </row>
    <row r="51" spans="6:13" x14ac:dyDescent="0.2">
      <c r="G51" t="s">
        <v>29</v>
      </c>
      <c r="H51">
        <v>402</v>
      </c>
      <c r="I51">
        <v>454</v>
      </c>
      <c r="J51">
        <v>164</v>
      </c>
      <c r="K51">
        <v>153</v>
      </c>
      <c r="L51">
        <v>59</v>
      </c>
      <c r="M51">
        <f t="shared" si="1"/>
        <v>1232</v>
      </c>
    </row>
    <row r="52" spans="6:13" x14ac:dyDescent="0.2">
      <c r="G52" t="s">
        <v>19</v>
      </c>
      <c r="H52">
        <v>280</v>
      </c>
      <c r="I52">
        <v>314</v>
      </c>
      <c r="J52">
        <v>112</v>
      </c>
      <c r="K52">
        <v>127</v>
      </c>
      <c r="L52">
        <v>36</v>
      </c>
      <c r="M52">
        <f t="shared" si="1"/>
        <v>869</v>
      </c>
    </row>
    <row r="53" spans="6:13" x14ac:dyDescent="0.2">
      <c r="G53" s="3" t="s">
        <v>20</v>
      </c>
      <c r="H53">
        <v>271</v>
      </c>
      <c r="I53">
        <v>307</v>
      </c>
      <c r="J53">
        <v>111</v>
      </c>
      <c r="K53">
        <v>127</v>
      </c>
      <c r="L53">
        <v>36</v>
      </c>
      <c r="M53" s="4">
        <f t="shared" si="1"/>
        <v>852</v>
      </c>
    </row>
    <row r="56" spans="6:13" x14ac:dyDescent="0.2">
      <c r="F56" t="s">
        <v>42</v>
      </c>
      <c r="G56" t="s">
        <v>21</v>
      </c>
      <c r="H56">
        <v>15379</v>
      </c>
      <c r="I56">
        <v>15379</v>
      </c>
      <c r="J56">
        <v>15379</v>
      </c>
      <c r="K56">
        <v>15379</v>
      </c>
      <c r="L56">
        <v>15379</v>
      </c>
    </row>
    <row r="57" spans="6:13" x14ac:dyDescent="0.2">
      <c r="G57" t="s">
        <v>12</v>
      </c>
      <c r="H57">
        <v>11818</v>
      </c>
      <c r="I57">
        <v>11818</v>
      </c>
      <c r="J57">
        <v>11818</v>
      </c>
      <c r="K57">
        <v>11818</v>
      </c>
      <c r="L57">
        <v>11818</v>
      </c>
    </row>
    <row r="58" spans="6:13" x14ac:dyDescent="0.2">
      <c r="G58" t="s">
        <v>13</v>
      </c>
      <c r="H58">
        <v>6977</v>
      </c>
      <c r="I58">
        <v>6977</v>
      </c>
      <c r="J58">
        <v>6977</v>
      </c>
      <c r="K58">
        <v>6977</v>
      </c>
      <c r="L58">
        <v>6977</v>
      </c>
    </row>
    <row r="59" spans="6:13" x14ac:dyDescent="0.2">
      <c r="G59" t="s">
        <v>27</v>
      </c>
      <c r="H59">
        <v>5609</v>
      </c>
      <c r="I59">
        <v>4939</v>
      </c>
      <c r="J59">
        <v>3687</v>
      </c>
      <c r="K59">
        <v>3687</v>
      </c>
      <c r="L59">
        <v>3687</v>
      </c>
    </row>
    <row r="60" spans="6:13" x14ac:dyDescent="0.2">
      <c r="G60" t="s">
        <v>28</v>
      </c>
      <c r="H60">
        <v>645</v>
      </c>
      <c r="I60">
        <v>644</v>
      </c>
      <c r="J60">
        <v>259</v>
      </c>
      <c r="K60">
        <v>207</v>
      </c>
      <c r="L60">
        <v>80</v>
      </c>
    </row>
    <row r="61" spans="6:13" x14ac:dyDescent="0.2">
      <c r="G61" t="s">
        <v>25</v>
      </c>
      <c r="H61">
        <v>419</v>
      </c>
      <c r="I61">
        <v>463</v>
      </c>
      <c r="J61">
        <v>166</v>
      </c>
      <c r="K61">
        <v>155</v>
      </c>
      <c r="L61">
        <v>63</v>
      </c>
    </row>
    <row r="62" spans="6:13" x14ac:dyDescent="0.2">
      <c r="G62" t="s">
        <v>29</v>
      </c>
      <c r="H62">
        <v>402</v>
      </c>
      <c r="I62">
        <v>454</v>
      </c>
      <c r="J62">
        <v>164</v>
      </c>
      <c r="K62">
        <v>153</v>
      </c>
      <c r="L62">
        <v>59</v>
      </c>
    </row>
    <row r="63" spans="6:13" x14ac:dyDescent="0.2">
      <c r="G63" t="s">
        <v>19</v>
      </c>
      <c r="H63">
        <v>280</v>
      </c>
      <c r="I63">
        <v>314</v>
      </c>
      <c r="J63">
        <v>112</v>
      </c>
      <c r="K63">
        <v>127</v>
      </c>
      <c r="L63">
        <v>36</v>
      </c>
    </row>
    <row r="64" spans="6:13" x14ac:dyDescent="0.2">
      <c r="G64" s="3" t="s">
        <v>36</v>
      </c>
      <c r="H64">
        <v>271</v>
      </c>
      <c r="I64">
        <v>307</v>
      </c>
      <c r="J64">
        <v>111</v>
      </c>
      <c r="K64">
        <v>127</v>
      </c>
      <c r="L64">
        <v>36</v>
      </c>
    </row>
    <row r="65" spans="6:12" x14ac:dyDescent="0.2">
      <c r="G65" t="s">
        <v>35</v>
      </c>
      <c r="H65">
        <v>270</v>
      </c>
      <c r="I65">
        <v>307</v>
      </c>
      <c r="J65">
        <v>109</v>
      </c>
      <c r="K65">
        <v>124</v>
      </c>
      <c r="L65">
        <v>35</v>
      </c>
    </row>
    <row r="67" spans="6:12" x14ac:dyDescent="0.2">
      <c r="F67" t="s">
        <v>41</v>
      </c>
      <c r="G67" t="s">
        <v>21</v>
      </c>
      <c r="H67">
        <v>15379</v>
      </c>
      <c r="I67">
        <v>15379</v>
      </c>
      <c r="J67">
        <v>15379</v>
      </c>
      <c r="K67">
        <v>15379</v>
      </c>
      <c r="L67">
        <v>15379</v>
      </c>
    </row>
    <row r="68" spans="6:12" x14ac:dyDescent="0.2">
      <c r="G68" t="s">
        <v>12</v>
      </c>
      <c r="H68">
        <v>11818</v>
      </c>
      <c r="I68">
        <v>11818</v>
      </c>
      <c r="J68">
        <v>11818</v>
      </c>
      <c r="K68">
        <v>11818</v>
      </c>
      <c r="L68">
        <v>11818</v>
      </c>
    </row>
    <row r="69" spans="6:12" x14ac:dyDescent="0.2">
      <c r="G69" t="s">
        <v>13</v>
      </c>
      <c r="H69">
        <v>6977</v>
      </c>
      <c r="I69">
        <v>6977</v>
      </c>
      <c r="J69">
        <v>6977</v>
      </c>
      <c r="K69">
        <v>6977</v>
      </c>
      <c r="L69">
        <v>6977</v>
      </c>
    </row>
    <row r="70" spans="6:12" x14ac:dyDescent="0.2">
      <c r="G70" t="s">
        <v>27</v>
      </c>
      <c r="H70">
        <v>5320</v>
      </c>
      <c r="I70">
        <v>4653</v>
      </c>
      <c r="J70">
        <v>3546</v>
      </c>
      <c r="K70">
        <v>3546</v>
      </c>
      <c r="L70">
        <v>3546</v>
      </c>
    </row>
    <row r="71" spans="6:12" x14ac:dyDescent="0.2">
      <c r="G71" t="s">
        <v>28</v>
      </c>
      <c r="H71">
        <v>642</v>
      </c>
      <c r="I71">
        <v>625</v>
      </c>
      <c r="J71">
        <v>249</v>
      </c>
      <c r="K71">
        <v>186</v>
      </c>
      <c r="L71">
        <v>73</v>
      </c>
    </row>
    <row r="72" spans="6:12" x14ac:dyDescent="0.2">
      <c r="G72" t="s">
        <v>25</v>
      </c>
      <c r="H72">
        <v>425</v>
      </c>
      <c r="I72">
        <v>455</v>
      </c>
      <c r="J72">
        <v>157</v>
      </c>
      <c r="K72">
        <v>140</v>
      </c>
      <c r="L72">
        <v>61</v>
      </c>
    </row>
    <row r="73" spans="6:12" x14ac:dyDescent="0.2">
      <c r="G73" t="s">
        <v>29</v>
      </c>
      <c r="H73">
        <v>408</v>
      </c>
      <c r="I73">
        <v>445</v>
      </c>
      <c r="J73">
        <v>155</v>
      </c>
      <c r="K73">
        <v>137</v>
      </c>
      <c r="L73">
        <v>57</v>
      </c>
    </row>
    <row r="74" spans="6:12" x14ac:dyDescent="0.2">
      <c r="G74" t="s">
        <v>19</v>
      </c>
      <c r="H74">
        <v>266</v>
      </c>
      <c r="I74">
        <v>290</v>
      </c>
      <c r="J74">
        <v>97</v>
      </c>
      <c r="K74">
        <v>111</v>
      </c>
      <c r="L74">
        <v>36</v>
      </c>
    </row>
    <row r="75" spans="6:12" x14ac:dyDescent="0.2">
      <c r="G75" s="3" t="s">
        <v>36</v>
      </c>
      <c r="H75">
        <v>258</v>
      </c>
      <c r="I75">
        <v>287</v>
      </c>
      <c r="J75">
        <v>95</v>
      </c>
      <c r="K75">
        <v>111</v>
      </c>
      <c r="L75">
        <v>36</v>
      </c>
    </row>
    <row r="76" spans="6:12" x14ac:dyDescent="0.2">
      <c r="G76" t="s">
        <v>35</v>
      </c>
      <c r="H76">
        <v>258</v>
      </c>
      <c r="I76">
        <v>287</v>
      </c>
      <c r="J76">
        <v>95</v>
      </c>
      <c r="K76">
        <v>107</v>
      </c>
      <c r="L76">
        <v>34</v>
      </c>
    </row>
    <row r="79" spans="6:12" x14ac:dyDescent="0.2">
      <c r="F79" t="s">
        <v>40</v>
      </c>
      <c r="G79" t="s">
        <v>21</v>
      </c>
      <c r="H79">
        <v>15379</v>
      </c>
      <c r="I79">
        <v>15379</v>
      </c>
      <c r="J79">
        <v>15379</v>
      </c>
      <c r="K79">
        <v>15379</v>
      </c>
      <c r="L79">
        <v>15379</v>
      </c>
    </row>
    <row r="80" spans="6:12" x14ac:dyDescent="0.2">
      <c r="G80" t="s">
        <v>12</v>
      </c>
      <c r="H80">
        <v>11818</v>
      </c>
      <c r="I80">
        <v>11818</v>
      </c>
      <c r="J80">
        <v>11818</v>
      </c>
      <c r="K80">
        <v>11818</v>
      </c>
      <c r="L80">
        <v>11818</v>
      </c>
    </row>
    <row r="81" spans="6:12" x14ac:dyDescent="0.2">
      <c r="G81" t="s">
        <v>13</v>
      </c>
      <c r="H81">
        <v>6977</v>
      </c>
      <c r="I81">
        <v>6977</v>
      </c>
      <c r="J81">
        <v>6977</v>
      </c>
      <c r="K81">
        <v>6977</v>
      </c>
      <c r="L81">
        <v>6977</v>
      </c>
    </row>
    <row r="82" spans="6:12" x14ac:dyDescent="0.2">
      <c r="G82" t="s">
        <v>27</v>
      </c>
      <c r="H82">
        <v>5545</v>
      </c>
      <c r="I82">
        <v>4995</v>
      </c>
      <c r="J82">
        <v>3957</v>
      </c>
      <c r="K82">
        <v>3957</v>
      </c>
      <c r="L82">
        <v>3957</v>
      </c>
    </row>
    <row r="83" spans="6:12" x14ac:dyDescent="0.2">
      <c r="G83" t="s">
        <v>28</v>
      </c>
      <c r="H83">
        <v>666</v>
      </c>
      <c r="I83">
        <v>707</v>
      </c>
      <c r="J83">
        <v>309</v>
      </c>
      <c r="K83">
        <v>235</v>
      </c>
      <c r="L83">
        <v>89</v>
      </c>
    </row>
    <row r="84" spans="6:12" x14ac:dyDescent="0.2">
      <c r="G84" t="s">
        <v>25</v>
      </c>
      <c r="H84">
        <v>446</v>
      </c>
      <c r="I84">
        <v>524</v>
      </c>
      <c r="J84">
        <v>213</v>
      </c>
      <c r="K84">
        <v>172</v>
      </c>
      <c r="L84">
        <v>75</v>
      </c>
    </row>
    <row r="85" spans="6:12" x14ac:dyDescent="0.2">
      <c r="G85" t="s">
        <v>29</v>
      </c>
      <c r="H85">
        <v>429</v>
      </c>
      <c r="I85">
        <v>521</v>
      </c>
      <c r="J85">
        <v>212</v>
      </c>
      <c r="K85">
        <v>170</v>
      </c>
      <c r="L85">
        <v>71</v>
      </c>
    </row>
    <row r="86" spans="6:12" x14ac:dyDescent="0.2">
      <c r="G86" t="s">
        <v>19</v>
      </c>
      <c r="H86">
        <v>258</v>
      </c>
      <c r="I86">
        <v>330</v>
      </c>
      <c r="J86">
        <v>140</v>
      </c>
      <c r="K86">
        <v>136</v>
      </c>
      <c r="L86">
        <v>46</v>
      </c>
    </row>
    <row r="87" spans="6:12" x14ac:dyDescent="0.2">
      <c r="G87" s="3" t="s">
        <v>36</v>
      </c>
      <c r="H87">
        <v>258</v>
      </c>
      <c r="I87">
        <v>330</v>
      </c>
      <c r="J87">
        <v>140</v>
      </c>
      <c r="K87">
        <v>136</v>
      </c>
      <c r="L87">
        <v>46</v>
      </c>
    </row>
    <row r="88" spans="6:12" x14ac:dyDescent="0.2">
      <c r="G88" t="s">
        <v>35</v>
      </c>
      <c r="H88">
        <v>258</v>
      </c>
      <c r="I88">
        <v>330</v>
      </c>
      <c r="J88">
        <v>139</v>
      </c>
      <c r="K88">
        <v>136</v>
      </c>
      <c r="L88">
        <v>46</v>
      </c>
    </row>
    <row r="90" spans="6:12" x14ac:dyDescent="0.2">
      <c r="F90" t="s">
        <v>39</v>
      </c>
      <c r="G90" t="s">
        <v>21</v>
      </c>
      <c r="H90">
        <v>15379</v>
      </c>
      <c r="I90">
        <v>15379</v>
      </c>
      <c r="J90">
        <v>15379</v>
      </c>
      <c r="K90">
        <v>15379</v>
      </c>
      <c r="L90">
        <v>15379</v>
      </c>
    </row>
    <row r="91" spans="6:12" x14ac:dyDescent="0.2">
      <c r="G91" t="s">
        <v>12</v>
      </c>
      <c r="H91">
        <v>11818</v>
      </c>
      <c r="I91">
        <v>11818</v>
      </c>
      <c r="J91">
        <v>11818</v>
      </c>
      <c r="K91">
        <v>11818</v>
      </c>
      <c r="L91">
        <v>11818</v>
      </c>
    </row>
    <row r="92" spans="6:12" x14ac:dyDescent="0.2">
      <c r="G92" t="s">
        <v>13</v>
      </c>
      <c r="H92">
        <v>6977</v>
      </c>
      <c r="I92">
        <v>6977</v>
      </c>
      <c r="J92">
        <v>6977</v>
      </c>
      <c r="K92">
        <v>6977</v>
      </c>
      <c r="L92">
        <v>6977</v>
      </c>
    </row>
    <row r="93" spans="6:12" x14ac:dyDescent="0.2">
      <c r="G93" t="s">
        <v>27</v>
      </c>
      <c r="H93">
        <v>5609</v>
      </c>
      <c r="I93">
        <v>4939</v>
      </c>
      <c r="J93">
        <v>3687</v>
      </c>
      <c r="K93">
        <v>3687</v>
      </c>
      <c r="L93">
        <v>3687</v>
      </c>
    </row>
    <row r="94" spans="6:12" x14ac:dyDescent="0.2">
      <c r="G94" t="s">
        <v>28</v>
      </c>
      <c r="H94">
        <v>645</v>
      </c>
      <c r="I94">
        <v>644</v>
      </c>
      <c r="J94">
        <v>259</v>
      </c>
      <c r="K94">
        <v>207</v>
      </c>
      <c r="L94">
        <v>80</v>
      </c>
    </row>
    <row r="95" spans="6:12" x14ac:dyDescent="0.2">
      <c r="G95" t="s">
        <v>25</v>
      </c>
      <c r="H95">
        <v>419</v>
      </c>
      <c r="I95">
        <v>463</v>
      </c>
      <c r="J95">
        <v>166</v>
      </c>
      <c r="K95">
        <v>155</v>
      </c>
      <c r="L95">
        <v>63</v>
      </c>
    </row>
    <row r="96" spans="6:12" x14ac:dyDescent="0.2">
      <c r="G96" t="s">
        <v>29</v>
      </c>
      <c r="H96">
        <v>402</v>
      </c>
      <c r="I96">
        <v>454</v>
      </c>
      <c r="J96">
        <v>164</v>
      </c>
      <c r="K96">
        <v>153</v>
      </c>
      <c r="L96">
        <v>59</v>
      </c>
    </row>
    <row r="97" spans="6:19" x14ac:dyDescent="0.2">
      <c r="G97" t="s">
        <v>19</v>
      </c>
      <c r="H97">
        <v>280</v>
      </c>
      <c r="I97">
        <v>314</v>
      </c>
      <c r="J97">
        <v>112</v>
      </c>
      <c r="K97">
        <v>127</v>
      </c>
      <c r="L97">
        <v>36</v>
      </c>
    </row>
    <row r="98" spans="6:19" x14ac:dyDescent="0.2">
      <c r="G98" s="3"/>
      <c r="H98">
        <v>280</v>
      </c>
      <c r="I98">
        <v>314</v>
      </c>
      <c r="J98">
        <v>112</v>
      </c>
      <c r="K98">
        <v>127</v>
      </c>
      <c r="L98">
        <v>36</v>
      </c>
    </row>
    <row r="99" spans="6:19" x14ac:dyDescent="0.2">
      <c r="G99" t="s">
        <v>35</v>
      </c>
      <c r="H99">
        <v>279</v>
      </c>
      <c r="I99">
        <v>314</v>
      </c>
      <c r="J99">
        <v>110</v>
      </c>
      <c r="K99">
        <v>124</v>
      </c>
      <c r="L99">
        <v>35</v>
      </c>
      <c r="O99">
        <f>H99-H65</f>
        <v>9</v>
      </c>
      <c r="P99">
        <f t="shared" ref="P99:R99" si="2">I99-I65</f>
        <v>7</v>
      </c>
      <c r="Q99">
        <f t="shared" si="2"/>
        <v>1</v>
      </c>
      <c r="R99">
        <f t="shared" si="2"/>
        <v>0</v>
      </c>
      <c r="S99">
        <f>L99-L65</f>
        <v>0</v>
      </c>
    </row>
    <row r="101" spans="6:19" x14ac:dyDescent="0.2">
      <c r="F101" t="s">
        <v>38</v>
      </c>
      <c r="G101" t="s">
        <v>21</v>
      </c>
      <c r="H101">
        <v>15379</v>
      </c>
      <c r="I101">
        <v>15379</v>
      </c>
      <c r="J101">
        <v>15379</v>
      </c>
      <c r="K101">
        <v>15379</v>
      </c>
      <c r="L101">
        <v>15379</v>
      </c>
    </row>
    <row r="102" spans="6:19" x14ac:dyDescent="0.2">
      <c r="G102" t="s">
        <v>12</v>
      </c>
      <c r="H102">
        <v>11818</v>
      </c>
      <c r="I102">
        <v>11818</v>
      </c>
      <c r="J102">
        <v>11818</v>
      </c>
      <c r="K102">
        <v>11818</v>
      </c>
      <c r="L102">
        <v>11818</v>
      </c>
    </row>
    <row r="103" spans="6:19" x14ac:dyDescent="0.2">
      <c r="G103" t="s">
        <v>13</v>
      </c>
      <c r="H103">
        <v>6977</v>
      </c>
      <c r="I103">
        <v>6977</v>
      </c>
      <c r="J103">
        <v>6977</v>
      </c>
      <c r="K103">
        <v>6977</v>
      </c>
      <c r="L103">
        <v>6977</v>
      </c>
    </row>
    <row r="104" spans="6:19" x14ac:dyDescent="0.2">
      <c r="G104" t="s">
        <v>27</v>
      </c>
      <c r="H104">
        <v>5320</v>
      </c>
      <c r="I104">
        <v>4653</v>
      </c>
      <c r="J104">
        <v>3546</v>
      </c>
      <c r="K104">
        <v>3546</v>
      </c>
      <c r="L104">
        <v>3546</v>
      </c>
    </row>
    <row r="105" spans="6:19" x14ac:dyDescent="0.2">
      <c r="G105" t="s">
        <v>28</v>
      </c>
      <c r="H105">
        <v>642</v>
      </c>
      <c r="I105">
        <v>625</v>
      </c>
      <c r="J105">
        <v>249</v>
      </c>
      <c r="K105">
        <v>186</v>
      </c>
      <c r="L105">
        <v>73</v>
      </c>
    </row>
    <row r="106" spans="6:19" x14ac:dyDescent="0.2">
      <c r="G106" t="s">
        <v>25</v>
      </c>
      <c r="H106">
        <v>425</v>
      </c>
      <c r="I106">
        <v>455</v>
      </c>
      <c r="J106">
        <v>157</v>
      </c>
      <c r="K106">
        <v>140</v>
      </c>
      <c r="L106">
        <v>61</v>
      </c>
    </row>
    <row r="107" spans="6:19" x14ac:dyDescent="0.2">
      <c r="G107" t="s">
        <v>29</v>
      </c>
      <c r="H107">
        <v>408</v>
      </c>
      <c r="I107">
        <v>445</v>
      </c>
      <c r="J107">
        <v>155</v>
      </c>
      <c r="K107">
        <v>137</v>
      </c>
      <c r="L107">
        <v>57</v>
      </c>
    </row>
    <row r="108" spans="6:19" x14ac:dyDescent="0.2">
      <c r="G108" t="s">
        <v>19</v>
      </c>
      <c r="H108">
        <v>266</v>
      </c>
      <c r="I108">
        <v>290</v>
      </c>
      <c r="J108">
        <v>97</v>
      </c>
      <c r="K108">
        <v>111</v>
      </c>
      <c r="L108">
        <v>36</v>
      </c>
    </row>
    <row r="109" spans="6:19" x14ac:dyDescent="0.2">
      <c r="G109" s="3"/>
      <c r="H109">
        <v>266</v>
      </c>
      <c r="I109">
        <v>290</v>
      </c>
      <c r="J109">
        <v>97</v>
      </c>
      <c r="K109">
        <v>111</v>
      </c>
      <c r="L109">
        <v>36</v>
      </c>
    </row>
    <row r="110" spans="6:19" x14ac:dyDescent="0.2">
      <c r="G110" t="s">
        <v>35</v>
      </c>
      <c r="H110">
        <v>266</v>
      </c>
      <c r="I110">
        <v>290</v>
      </c>
      <c r="J110">
        <v>97</v>
      </c>
      <c r="K110">
        <v>107</v>
      </c>
      <c r="L110">
        <v>34</v>
      </c>
      <c r="O110">
        <f>H110-H76</f>
        <v>8</v>
      </c>
      <c r="P110">
        <f t="shared" ref="P110" si="3">I110-I76</f>
        <v>3</v>
      </c>
      <c r="Q110">
        <f>J110-J76</f>
        <v>2</v>
      </c>
      <c r="R110">
        <f t="shared" ref="R110" si="4">K110-K76</f>
        <v>0</v>
      </c>
      <c r="S110">
        <f>L110-L76</f>
        <v>0</v>
      </c>
    </row>
    <row r="112" spans="6:19" x14ac:dyDescent="0.2">
      <c r="F112" t="s">
        <v>37</v>
      </c>
      <c r="G112" t="s">
        <v>21</v>
      </c>
      <c r="H112">
        <v>15379</v>
      </c>
      <c r="I112">
        <v>15379</v>
      </c>
      <c r="J112">
        <v>15379</v>
      </c>
      <c r="K112">
        <v>15379</v>
      </c>
      <c r="L112">
        <v>15379</v>
      </c>
    </row>
    <row r="113" spans="6:20" x14ac:dyDescent="0.2">
      <c r="G113" t="s">
        <v>12</v>
      </c>
      <c r="H113">
        <v>11818</v>
      </c>
      <c r="I113">
        <v>11818</v>
      </c>
      <c r="J113">
        <v>11818</v>
      </c>
      <c r="K113">
        <v>11818</v>
      </c>
      <c r="L113">
        <v>11818</v>
      </c>
    </row>
    <row r="114" spans="6:20" x14ac:dyDescent="0.2">
      <c r="G114" t="s">
        <v>13</v>
      </c>
      <c r="H114">
        <v>6977</v>
      </c>
      <c r="I114">
        <v>6977</v>
      </c>
      <c r="J114">
        <v>6977</v>
      </c>
      <c r="K114">
        <v>6977</v>
      </c>
      <c r="L114">
        <v>6977</v>
      </c>
    </row>
    <row r="115" spans="6:20" x14ac:dyDescent="0.2">
      <c r="G115" t="s">
        <v>27</v>
      </c>
      <c r="H115">
        <v>5545</v>
      </c>
      <c r="I115">
        <v>4995</v>
      </c>
      <c r="J115">
        <v>3957</v>
      </c>
      <c r="K115">
        <v>3957</v>
      </c>
      <c r="L115">
        <v>3957</v>
      </c>
    </row>
    <row r="116" spans="6:20" x14ac:dyDescent="0.2">
      <c r="G116" t="s">
        <v>28</v>
      </c>
      <c r="H116">
        <v>666</v>
      </c>
      <c r="I116">
        <v>707</v>
      </c>
      <c r="J116">
        <v>309</v>
      </c>
      <c r="K116">
        <v>235</v>
      </c>
      <c r="L116">
        <v>89</v>
      </c>
    </row>
    <row r="117" spans="6:20" x14ac:dyDescent="0.2">
      <c r="G117" t="s">
        <v>25</v>
      </c>
      <c r="H117">
        <v>446</v>
      </c>
      <c r="I117">
        <v>524</v>
      </c>
      <c r="J117">
        <v>213</v>
      </c>
      <c r="K117">
        <v>172</v>
      </c>
      <c r="L117">
        <v>75</v>
      </c>
    </row>
    <row r="118" spans="6:20" x14ac:dyDescent="0.2">
      <c r="G118" t="s">
        <v>29</v>
      </c>
      <c r="H118">
        <v>429</v>
      </c>
      <c r="I118">
        <v>521</v>
      </c>
      <c r="J118">
        <v>212</v>
      </c>
      <c r="K118">
        <v>170</v>
      </c>
      <c r="L118">
        <v>71</v>
      </c>
    </row>
    <row r="119" spans="6:20" x14ac:dyDescent="0.2">
      <c r="G119" t="s">
        <v>19</v>
      </c>
      <c r="H119">
        <v>258</v>
      </c>
      <c r="I119">
        <v>330</v>
      </c>
      <c r="J119">
        <v>140</v>
      </c>
      <c r="K119">
        <v>136</v>
      </c>
      <c r="L119">
        <v>46</v>
      </c>
    </row>
    <row r="120" spans="6:20" x14ac:dyDescent="0.2">
      <c r="G120" s="3"/>
      <c r="H120">
        <v>258</v>
      </c>
      <c r="I120">
        <v>330</v>
      </c>
      <c r="J120">
        <v>140</v>
      </c>
      <c r="K120">
        <v>136</v>
      </c>
      <c r="L120">
        <v>46</v>
      </c>
    </row>
    <row r="121" spans="6:20" x14ac:dyDescent="0.2">
      <c r="G121" t="s">
        <v>35</v>
      </c>
      <c r="H121">
        <v>258</v>
      </c>
      <c r="I121">
        <v>330</v>
      </c>
      <c r="J121">
        <v>139</v>
      </c>
      <c r="K121">
        <v>136</v>
      </c>
      <c r="L121">
        <v>46</v>
      </c>
      <c r="O121">
        <f>H121-H88</f>
        <v>0</v>
      </c>
      <c r="P121">
        <f>I121-I88</f>
        <v>0</v>
      </c>
      <c r="Q121">
        <f>J121-J88</f>
        <v>0</v>
      </c>
      <c r="R121">
        <f t="shared" ref="R121:S121" si="5">K121-K88</f>
        <v>0</v>
      </c>
      <c r="S121">
        <f t="shared" si="5"/>
        <v>0</v>
      </c>
    </row>
    <row r="123" spans="6:20" x14ac:dyDescent="0.2">
      <c r="F123" t="s">
        <v>46</v>
      </c>
      <c r="G123" t="s">
        <v>21</v>
      </c>
      <c r="H123">
        <v>15379</v>
      </c>
      <c r="I123">
        <v>15379</v>
      </c>
      <c r="J123">
        <v>15379</v>
      </c>
      <c r="K123">
        <v>15379</v>
      </c>
      <c r="L123">
        <v>15379</v>
      </c>
    </row>
    <row r="124" spans="6:20" x14ac:dyDescent="0.2">
      <c r="G124" t="s">
        <v>12</v>
      </c>
      <c r="H124">
        <v>11818</v>
      </c>
      <c r="I124">
        <v>11818</v>
      </c>
      <c r="J124">
        <v>11818</v>
      </c>
      <c r="K124">
        <v>11818</v>
      </c>
      <c r="L124">
        <v>11818</v>
      </c>
    </row>
    <row r="125" spans="6:20" x14ac:dyDescent="0.2">
      <c r="G125" t="s">
        <v>13</v>
      </c>
      <c r="H125">
        <v>6977</v>
      </c>
      <c r="I125">
        <v>6977</v>
      </c>
      <c r="J125">
        <v>6977</v>
      </c>
      <c r="K125">
        <v>6977</v>
      </c>
      <c r="L125">
        <v>6977</v>
      </c>
    </row>
    <row r="126" spans="6:20" x14ac:dyDescent="0.2">
      <c r="G126" t="s">
        <v>27</v>
      </c>
      <c r="H126">
        <v>5609</v>
      </c>
      <c r="I126">
        <v>4939</v>
      </c>
      <c r="J126">
        <v>3687</v>
      </c>
      <c r="K126">
        <v>3687</v>
      </c>
      <c r="L126">
        <v>3687</v>
      </c>
      <c r="O126" s="7" t="s">
        <v>1</v>
      </c>
      <c r="P126" s="7"/>
      <c r="Q126" s="7"/>
      <c r="R126" s="7"/>
      <c r="S126" s="7"/>
    </row>
    <row r="127" spans="6:20" x14ac:dyDescent="0.2">
      <c r="G127" t="s">
        <v>25</v>
      </c>
      <c r="H127">
        <v>601</v>
      </c>
      <c r="I127">
        <v>743</v>
      </c>
      <c r="J127">
        <v>527</v>
      </c>
      <c r="K127">
        <v>648</v>
      </c>
      <c r="L127">
        <v>140</v>
      </c>
      <c r="O127" s="2" t="s">
        <v>2</v>
      </c>
      <c r="P127" s="2" t="s">
        <v>3</v>
      </c>
      <c r="Q127" s="2" t="s">
        <v>4</v>
      </c>
      <c r="R127" s="2" t="s">
        <v>5</v>
      </c>
      <c r="S127" s="2" t="s">
        <v>6</v>
      </c>
      <c r="T127" s="2"/>
    </row>
    <row r="128" spans="6:20" x14ac:dyDescent="0.2">
      <c r="G128" t="s">
        <v>29</v>
      </c>
      <c r="H128">
        <v>572</v>
      </c>
      <c r="I128">
        <v>709</v>
      </c>
      <c r="J128">
        <v>456</v>
      </c>
      <c r="K128">
        <v>636</v>
      </c>
      <c r="L128">
        <v>135</v>
      </c>
      <c r="N128" s="5" t="s">
        <v>43</v>
      </c>
      <c r="O128">
        <v>9</v>
      </c>
      <c r="P128">
        <v>7</v>
      </c>
      <c r="Q128">
        <v>1</v>
      </c>
      <c r="R128">
        <v>0</v>
      </c>
      <c r="S128">
        <v>0</v>
      </c>
    </row>
    <row r="129" spans="7:19" x14ac:dyDescent="0.2">
      <c r="G129" t="s">
        <v>19</v>
      </c>
      <c r="H129">
        <v>350</v>
      </c>
      <c r="I129">
        <v>458</v>
      </c>
      <c r="J129">
        <v>283</v>
      </c>
      <c r="K129">
        <v>520</v>
      </c>
      <c r="L129">
        <v>99</v>
      </c>
      <c r="N129" s="5" t="s">
        <v>44</v>
      </c>
      <c r="O129">
        <v>8</v>
      </c>
      <c r="P129">
        <v>3</v>
      </c>
      <c r="Q129">
        <v>2</v>
      </c>
      <c r="R129">
        <v>0</v>
      </c>
      <c r="S129">
        <v>0</v>
      </c>
    </row>
    <row r="130" spans="7:19" x14ac:dyDescent="0.2">
      <c r="G130" t="s">
        <v>35</v>
      </c>
      <c r="H130">
        <v>348</v>
      </c>
      <c r="I130">
        <v>457</v>
      </c>
      <c r="J130">
        <v>280</v>
      </c>
      <c r="K130">
        <v>502</v>
      </c>
      <c r="L130">
        <v>96</v>
      </c>
      <c r="N130" s="5" t="s">
        <v>45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mergeCells count="7">
    <mergeCell ref="N34:N42"/>
    <mergeCell ref="O126:S126"/>
    <mergeCell ref="H2:L2"/>
    <mergeCell ref="N24:N32"/>
    <mergeCell ref="N15:N22"/>
    <mergeCell ref="N8:N13"/>
    <mergeCell ref="N4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2020-11-15T16:00:10Z</dcterms:created>
  <dcterms:modified xsi:type="dcterms:W3CDTF">2021-01-18T16:56:22Z</dcterms:modified>
</cp:coreProperties>
</file>